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nD\MBS-4101\"/>
    </mc:Choice>
  </mc:AlternateContent>
  <xr:revisionPtr revIDLastSave="0" documentId="13_ncr:1_{E90C2EDE-512E-47A0-8CE5-C70C83CF4DD4}" xr6:coauthVersionLast="46" xr6:coauthVersionMax="46" xr10:uidLastSave="{00000000-0000-0000-0000-000000000000}"/>
  <bookViews>
    <workbookView xWindow="-110" yWindow="-110" windowWidth="25820" windowHeight="14020" tabRatio="816" xr2:uid="{00000000-000D-0000-FFFF-FFFF00000000}"/>
  </bookViews>
  <sheets>
    <sheet name="A) Materials" sheetId="5" r:id="rId1"/>
    <sheet name="B) PCR efficiency" sheetId="9" r:id="rId2"/>
    <sheet name="C) Gene E" sheetId="19" r:id="rId3"/>
    <sheet name="D) Gene RdRP" sheetId="20" r:id="rId4"/>
    <sheet name="E) Gene RdRP_Mod.Primers" sheetId="21" r:id="rId5"/>
    <sheet name="F) Gene RdRp_Hel" sheetId="22" r:id="rId6"/>
    <sheet name="G) Gene RNAse P" sheetId="23" r:id="rId7"/>
  </sheets>
  <externalReferences>
    <externalReference r:id="rId8"/>
  </externalReferences>
  <definedNames>
    <definedName name="_xlnm.Print_Area" localSheetId="0">'A) Materials'!$A$1:$G$37</definedName>
    <definedName name="_xlnm.Print_Area" localSheetId="1">'B) PCR efficiency'!$A$1:$R$49</definedName>
    <definedName name="_xlnm.Print_Area" localSheetId="2">'C) Gene E'!$A$1:$N$47</definedName>
    <definedName name="_xlnm.Print_Area" localSheetId="3">'D) Gene RdRP'!$A$1:$N$47</definedName>
    <definedName name="_xlnm.Print_Area" localSheetId="4">'E) Gene RdRP_Mod.Primers'!$A$1:$N$47</definedName>
    <definedName name="_xlnm.Print_Area" localSheetId="5">'F) Gene RdRp_Hel'!$A$1:$N$47</definedName>
    <definedName name="_xlnm.Print_Area" localSheetId="6">'G) Gene RNAse P'!$A$1:$N$46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3" l="1"/>
  <c r="D10" i="23"/>
  <c r="D9" i="23"/>
  <c r="D8" i="23"/>
  <c r="C7" i="23"/>
  <c r="D7" i="23"/>
  <c r="D13" i="23"/>
  <c r="D14" i="23"/>
  <c r="C5" i="23"/>
  <c r="A3" i="23"/>
  <c r="A2" i="23"/>
  <c r="D13" i="22"/>
  <c r="D12" i="22"/>
  <c r="D11" i="22"/>
  <c r="D10" i="22"/>
  <c r="D9" i="22"/>
  <c r="D8" i="22"/>
  <c r="C5" i="22"/>
  <c r="C7" i="22"/>
  <c r="D7" i="22"/>
  <c r="D15" i="22"/>
  <c r="D16" i="22"/>
  <c r="A3" i="22"/>
  <c r="A2" i="22"/>
  <c r="D13" i="21"/>
  <c r="D12" i="21"/>
  <c r="D11" i="21"/>
  <c r="D10" i="21"/>
  <c r="D9" i="21"/>
  <c r="D8" i="21"/>
  <c r="C5" i="21"/>
  <c r="C7" i="21"/>
  <c r="D7" i="21"/>
  <c r="D15" i="21"/>
  <c r="D16" i="21"/>
  <c r="A3" i="21"/>
  <c r="A2" i="21"/>
  <c r="D13" i="20"/>
  <c r="D12" i="20"/>
  <c r="D11" i="20"/>
  <c r="D10" i="20"/>
  <c r="D9" i="20"/>
  <c r="D8" i="20"/>
  <c r="C7" i="20"/>
  <c r="D7" i="20"/>
  <c r="D15" i="20"/>
  <c r="D16" i="20"/>
  <c r="C5" i="20"/>
  <c r="A3" i="20"/>
  <c r="A2" i="20"/>
  <c r="D13" i="19"/>
  <c r="D12" i="19"/>
  <c r="D11" i="19"/>
  <c r="D10" i="19"/>
  <c r="D9" i="19"/>
  <c r="D8" i="19"/>
  <c r="C5" i="19"/>
  <c r="C7" i="19"/>
  <c r="D7" i="19"/>
  <c r="D15" i="19"/>
  <c r="D16" i="19"/>
  <c r="A3" i="19"/>
  <c r="A2" i="19"/>
  <c r="A2" i="9"/>
  <c r="A3" i="9"/>
</calcChain>
</file>

<file path=xl/sharedStrings.xml><?xml version="1.0" encoding="utf-8"?>
<sst xmlns="http://schemas.openxmlformats.org/spreadsheetml/2006/main" count="331" uniqueCount="152">
  <si>
    <t>sum without water</t>
  </si>
  <si>
    <t>No.</t>
  </si>
  <si>
    <t>Components</t>
  </si>
  <si>
    <t>Water</t>
  </si>
  <si>
    <t>2x Rxn buffer</t>
  </si>
  <si>
    <t>DNA Polymerase</t>
  </si>
  <si>
    <t>RT Enzyme Mix</t>
  </si>
  <si>
    <t>Total</t>
  </si>
  <si>
    <t>Each aliquot</t>
  </si>
  <si>
    <t>1 rxn</t>
  </si>
  <si>
    <t>E_Sarbeco_F1</t>
  </si>
  <si>
    <t>E_Sarbeco_R2</t>
  </si>
  <si>
    <t>E_Sarbeco_P1</t>
  </si>
  <si>
    <t>RdRP_SARSr-F2</t>
  </si>
  <si>
    <t>RdRP_SARSr-R1</t>
  </si>
  <si>
    <t>RdRP_SARSr-P2</t>
  </si>
  <si>
    <t>Sequence (5’ to 3’)</t>
  </si>
  <si>
    <t>ACAGGTACGTTAATAGTTAATAGCGT</t>
  </si>
  <si>
    <t>ATATTGCAGCAGTACGCACACA</t>
  </si>
  <si>
    <t>GTGARATGGTCATGTGTGGCGG</t>
  </si>
  <si>
    <t>CARATGTTAAASACACTATTAGCATA</t>
  </si>
  <si>
    <t>Steps</t>
  </si>
  <si>
    <t>Time</t>
  </si>
  <si>
    <t>Reverse Transcription</t>
  </si>
  <si>
    <t>10 min</t>
  </si>
  <si>
    <t>Initial Denaturation</t>
  </si>
  <si>
    <t>Denaturation</t>
  </si>
  <si>
    <t>1 min</t>
  </si>
  <si>
    <t>10 sec</t>
  </si>
  <si>
    <t>5 sec</t>
  </si>
  <si>
    <t>Name</t>
  </si>
  <si>
    <t>Primer/ Probe</t>
  </si>
  <si>
    <t>E_Sarbeco Forward Primer</t>
  </si>
  <si>
    <t>E_Sarbeco Reverse Primer</t>
  </si>
  <si>
    <t>E_Sarbeco Probe</t>
  </si>
  <si>
    <t>RdRP Forward Primer</t>
  </si>
  <si>
    <t>RdRP Reverse Primer</t>
  </si>
  <si>
    <t>RdRP Probe</t>
  </si>
  <si>
    <t>IDT</t>
  </si>
  <si>
    <t>Cat#</t>
  </si>
  <si>
    <r>
      <rPr>
        <b/>
        <sz val="11"/>
        <color theme="1"/>
        <rFont val="Calibri"/>
        <family val="2"/>
        <scheme val="minor"/>
      </rPr>
      <t>(iv)</t>
    </r>
    <r>
      <rPr>
        <sz val="11"/>
        <color theme="1"/>
        <rFont val="Calibri"/>
        <family val="2"/>
        <scheme val="minor"/>
      </rPr>
      <t xml:space="preserve"> Implen NanoPhotometer or any equivalent.</t>
    </r>
  </si>
  <si>
    <t>Custom Probe</t>
  </si>
  <si>
    <t>Author: 1st BASE MBS, Malaysia</t>
  </si>
  <si>
    <t>B) PCR Efficiency</t>
  </si>
  <si>
    <t>A) Brief of Raw Materials &amp; Instruments:</t>
  </si>
  <si>
    <r>
      <t xml:space="preserve">THUNDERBIRD Probe One-Step qRT-PCR kit </t>
    </r>
    <r>
      <rPr>
        <b/>
        <sz val="11"/>
        <color theme="1"/>
        <rFont val="Calibri"/>
        <family val="2"/>
        <scheme val="minor"/>
      </rPr>
      <t>(Toyobo, Cat# QRZ-101)</t>
    </r>
  </si>
  <si>
    <t>Toyobo kit, Cat# QRZ-101</t>
  </si>
  <si>
    <t>Purified viral RNA from oral/ nasal swab VTM</t>
  </si>
  <si>
    <t>IDT, Custom Probe</t>
  </si>
  <si>
    <t>No. of Cycles</t>
  </si>
  <si>
    <t>Agency</t>
  </si>
  <si>
    <r>
      <t xml:space="preserve">qPCR system: </t>
    </r>
    <r>
      <rPr>
        <b/>
        <sz val="11"/>
        <color theme="1"/>
        <rFont val="Calibri"/>
        <family val="2"/>
        <scheme val="minor"/>
      </rPr>
      <t>(i)</t>
    </r>
    <r>
      <rPr>
        <sz val="11"/>
        <color theme="1"/>
        <rFont val="Calibri"/>
        <family val="2"/>
        <scheme val="minor"/>
      </rPr>
      <t xml:space="preserve"> Qiagen Rotor-Gene Q </t>
    </r>
    <r>
      <rPr>
        <b/>
        <sz val="11"/>
        <color theme="1"/>
        <rFont val="Calibri"/>
        <family val="2"/>
        <scheme val="minor"/>
      </rPr>
      <t>(Qiagen, Cat# 9001867)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/>
    </r>
  </si>
  <si>
    <t xml:space="preserve">1uL of the purified total RNA was used for each qPCR reaction. </t>
  </si>
  <si>
    <r>
      <rPr>
        <b/>
        <sz val="11"/>
        <color theme="1"/>
        <rFont val="Calibri"/>
        <family val="2"/>
        <scheme val="minor"/>
      </rPr>
      <t>(ii)</t>
    </r>
    <r>
      <rPr>
        <sz val="11"/>
        <color theme="1"/>
        <rFont val="Calibri"/>
        <family val="2"/>
        <scheme val="minor"/>
      </rPr>
      <t xml:space="preserve"> 1xIDTE buffer pH 8.0 </t>
    </r>
    <r>
      <rPr>
        <b/>
        <sz val="11"/>
        <color theme="1"/>
        <rFont val="Calibri"/>
        <family val="2"/>
        <scheme val="minor"/>
      </rPr>
      <t>(IDT, Cat# 11050113)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(iii)</t>
    </r>
    <r>
      <rPr>
        <sz val="11"/>
        <color theme="1"/>
        <rFont val="Calibri"/>
        <family val="2"/>
        <scheme val="minor"/>
      </rPr>
      <t xml:space="preserve"> Restriction Enzyme, Ncol </t>
    </r>
    <r>
      <rPr>
        <b/>
        <sz val="11"/>
        <color theme="1"/>
        <rFont val="Calibri"/>
        <family val="2"/>
        <scheme val="minor"/>
      </rPr>
      <t>(Thermo Scientific, Cat# ER057)</t>
    </r>
    <r>
      <rPr>
        <sz val="11"/>
        <color theme="1"/>
        <rFont val="Calibri"/>
        <family val="2"/>
        <scheme val="minor"/>
      </rPr>
      <t>;</t>
    </r>
  </si>
  <si>
    <r>
      <t>Temp. (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</si>
  <si>
    <t>Source refers to (A) Materials</t>
  </si>
  <si>
    <t>Key-in no. of rxns +2 to compensate pipetting loss</t>
  </si>
  <si>
    <t>uL</t>
  </si>
  <si>
    <t>Annealing and Extension #1</t>
  </si>
  <si>
    <t>Annealing and Extension #2</t>
  </si>
  <si>
    <t>58 
(Optic On)</t>
  </si>
  <si>
    <r>
      <rPr>
        <b/>
        <sz val="11"/>
        <color theme="1"/>
        <rFont val="Calibri"/>
        <family val="2"/>
        <scheme val="minor"/>
      </rPr>
      <t>(ii)</t>
    </r>
    <r>
      <rPr>
        <sz val="11"/>
        <color theme="1"/>
        <rFont val="Calibri"/>
        <family val="2"/>
        <scheme val="minor"/>
      </rPr>
      <t xml:space="preserve"> 100uL Minitube with cap </t>
    </r>
    <r>
      <rPr>
        <b/>
        <sz val="11"/>
        <color theme="1"/>
        <rFont val="Calibri"/>
        <family val="2"/>
        <scheme val="minor"/>
      </rPr>
      <t>(Qiagen, Cat# 981103)</t>
    </r>
  </si>
  <si>
    <t>E_Sarbeco_R2, 5 uM</t>
  </si>
  <si>
    <t>E_Sarbeco_P1, 5 uM</t>
  </si>
  <si>
    <t>E_Sarbeco_F1, 5 uM</t>
  </si>
  <si>
    <t>Repeat Step3 to Step5 for total of 45 cycles</t>
  </si>
  <si>
    <t>RdRP_SARSr-F2, 5 uM</t>
  </si>
  <si>
    <t>RdRP_SARSr-R1, 5 uM</t>
  </si>
  <si>
    <t>RdRP_SARSr-P2, 5 uM</t>
  </si>
  <si>
    <t>RdRP_SARSr-F3</t>
  </si>
  <si>
    <t>AGCTAATGAGTGTGCTCAAGTA</t>
  </si>
  <si>
    <t>RdRP_SARSr-R2</t>
  </si>
  <si>
    <t>CCGTGACAGCTTGACAAATG</t>
  </si>
  <si>
    <t>Hs_RPP30_F</t>
  </si>
  <si>
    <t>Hs_RPP30_R</t>
  </si>
  <si>
    <t>GAGCGGCTGTCTCCACAAGT</t>
  </si>
  <si>
    <t>Hs_RPP30_P</t>
  </si>
  <si>
    <t>AGATTTGGACCTGCGAGCG</t>
  </si>
  <si>
    <t>RdRP_SARSr-F3 5 uM</t>
  </si>
  <si>
    <t>RdRP_SARSr-R2, 5 uM</t>
  </si>
  <si>
    <t>Assay</t>
  </si>
  <si>
    <r>
      <t xml:space="preserve">Positive control reaction setup: </t>
    </r>
    <r>
      <rPr>
        <b/>
        <sz val="11"/>
        <rFont val="Calibri"/>
        <family val="2"/>
        <scheme val="minor"/>
      </rPr>
      <t>(i)</t>
    </r>
    <r>
      <rPr>
        <sz val="11"/>
        <rFont val="Calibri"/>
        <family val="2"/>
        <scheme val="minor"/>
      </rPr>
      <t xml:space="preserve"> 2019-nCoV_Positive Control_v2</t>
    </r>
    <r>
      <rPr>
        <b/>
        <sz val="11"/>
        <rFont val="Calibri"/>
        <family val="2"/>
        <scheme val="minor"/>
      </rPr>
      <t xml:space="preserve"> (1st BASE, Cat# MBS-4101);</t>
    </r>
  </si>
  <si>
    <t>FAM-ACACTAGCC/ZEN/ATCCTTACTGCGCTTCG-IBFQ</t>
  </si>
  <si>
    <t>HEX-ACACTAGCC/ZEN/ATCCTTACTGCGCTTCG-IBFQ</t>
  </si>
  <si>
    <t>FAM-CAGGTGGAA/ZEN/CCTCATCAGGAGATGC-IBFQ</t>
  </si>
  <si>
    <t>Singleplex qPCR Protocols to target E_Sarbeco, RdRp, RdRp Helicase and Rnase P Genes</t>
  </si>
  <si>
    <t>CV013</t>
  </si>
  <si>
    <t>CV014</t>
  </si>
  <si>
    <t>Modified RdRP Forward Primer</t>
  </si>
  <si>
    <t>Modified RdRP Reverse Primer</t>
  </si>
  <si>
    <t>RdRP Helicase Forward Primer</t>
  </si>
  <si>
    <t>RdRP Helicase Reverse Primer</t>
  </si>
  <si>
    <t>RdRP Helicase Probe</t>
  </si>
  <si>
    <t>GTGTGATGTTGAWATGACATGGTC</t>
  </si>
  <si>
    <t>FAM-TTAAGATGTGGTGCTTGCATACGTAGAC-BHQ
or
FAM-TTAAGATGT/ZEN/GGTGCTTGCATACGTAGAC-IBFQ</t>
  </si>
  <si>
    <t>FAM-TTCTGACCT/ZEN/GAAGGCTCTGCGCG-IBFQ</t>
  </si>
  <si>
    <r>
      <t xml:space="preserve">RNA extracted from oral/ nasal swab VTM </t>
    </r>
    <r>
      <rPr>
        <b/>
        <sz val="11"/>
        <rFont val="Calibri"/>
        <family val="2"/>
        <scheme val="minor"/>
      </rPr>
      <t>(1st BASE, Cat# CUS-7020)</t>
    </r>
    <r>
      <rPr>
        <sz val="11"/>
        <rFont val="Calibri"/>
        <family val="2"/>
        <scheme val="minor"/>
      </rPr>
      <t xml:space="preserve"> using viral nucleic acid extraction kit</t>
    </r>
  </si>
  <si>
    <r>
      <rPr>
        <b/>
        <sz val="11"/>
        <rFont val="Calibri"/>
        <family val="2"/>
        <scheme val="minor"/>
      </rPr>
      <t xml:space="preserve"> (Geneaid, Cat# VR100)</t>
    </r>
    <r>
      <rPr>
        <sz val="11"/>
        <rFont val="Calibri"/>
        <family val="2"/>
        <scheme val="minor"/>
      </rPr>
      <t xml:space="preserve">. The purified viral RNA is eluted with 50uL of elution buffer. </t>
    </r>
  </si>
  <si>
    <t>&lt; Page 1 of 13 &gt;</t>
  </si>
  <si>
    <t>&lt; Page 2 of 13 &gt;</t>
  </si>
  <si>
    <t>&lt; Page 3 of 13 &gt;</t>
  </si>
  <si>
    <t>RdRP_Hel_F</t>
  </si>
  <si>
    <t>RdRP_Hel_R</t>
  </si>
  <si>
    <t>RdRP_Hel_P</t>
  </si>
  <si>
    <t>RNAse P Forward Primer</t>
  </si>
  <si>
    <t>RNAse P Reverse Primer</t>
  </si>
  <si>
    <t>RNAse P Probe</t>
  </si>
  <si>
    <t>Diluted from IDT, Cat# 10006888</t>
  </si>
  <si>
    <t>Diluted from IDT, Cat# 10006890</t>
  </si>
  <si>
    <t>&lt; Page 4 of 13 &gt;</t>
  </si>
  <si>
    <t>&lt; Page 5 of 13 &gt;</t>
  </si>
  <si>
    <t>&lt; Page 6 of 13 &gt;</t>
  </si>
  <si>
    <t>&lt; Page 7 of 13 &gt;</t>
  </si>
  <si>
    <t>C2) Amplification Results for Charité/Berlin (WHO): E Sarbeco Gene</t>
  </si>
  <si>
    <t>D2) Amplification Results for Charité/Berlin (WHO): RdRP Gene</t>
  </si>
  <si>
    <t>&lt; Page 8 of 13 &gt;</t>
  </si>
  <si>
    <t>E2) Amplification Results for Charité/Berlin (WHO): RdRP with Modified Primers</t>
  </si>
  <si>
    <t>&lt; Page 9 of 13 &gt;</t>
  </si>
  <si>
    <t>&lt; Page 10 of 13 &gt;</t>
  </si>
  <si>
    <t>&lt; Page 11 of 13 &gt;</t>
  </si>
  <si>
    <t>&lt; Page 12 of 13 &gt;</t>
  </si>
  <si>
    <t>&lt; Page 13 of 13 &gt;</t>
  </si>
  <si>
    <t>Diluted from IDT, Cat# 10006860</t>
  </si>
  <si>
    <t>Diluted from IDT, Cat# 10006881</t>
  </si>
  <si>
    <t>Diluted from IDT, Cat# 10006886</t>
  </si>
  <si>
    <t>Diluted from IDT, Cat# CV013</t>
  </si>
  <si>
    <t>Diluted from IDT, Cat# CV014</t>
  </si>
  <si>
    <t>F2) Amplification Results for Chan JF-W et al: RdRP Helicase Gene</t>
  </si>
  <si>
    <t>RdRP_Hel_F, 5 uM</t>
  </si>
  <si>
    <t>RdRP_Hel_P, 5 uM</t>
  </si>
  <si>
    <t>RdRP_Hel_R, 5 uM</t>
  </si>
  <si>
    <t>IDT, Custom Oligo</t>
  </si>
  <si>
    <t>Custom Oligo</t>
  </si>
  <si>
    <t>G2) Amplification Results for CDC: RNAse P Gene</t>
  </si>
  <si>
    <t>2019-nCoV RUO Kit, 500 rxn</t>
  </si>
  <si>
    <t>IDT, Cat# 10006713</t>
  </si>
  <si>
    <t>CDC RUO Assay Kit</t>
  </si>
  <si>
    <t>Hs_RPP30_Assay</t>
  </si>
  <si>
    <t>*Adjustable volume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</si>
  <si>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Viral RNA Template</t>
    </r>
  </si>
  <si>
    <t>C1) qPCR Setup for Charité/Berlin (WHO): E Sarbeco Gene, ~113bp</t>
  </si>
  <si>
    <t>D1) qPCR Setup for Charité/Berlin (WHO): RdRP Gene, ~101bp</t>
  </si>
  <si>
    <t>E1) qPCR Setup for Charité/Berlin (WHO): RdRP with Modified Primers, ~140bp</t>
  </si>
  <si>
    <t>F1) qPCR Setup for Chan JF-W et al: RdRP Helicase Gene, ~132bp</t>
  </si>
  <si>
    <t>G1) qPCR Setup for CDC: RNAse P Gene, ~65bp</t>
  </si>
  <si>
    <r>
      <t xml:space="preserve">Charité/Berlin (WHO): 
</t>
    </r>
    <r>
      <rPr>
        <b/>
        <sz val="11"/>
        <color theme="1"/>
        <rFont val="Calibri"/>
        <family val="2"/>
        <scheme val="minor"/>
      </rPr>
      <t>E Sarbeco</t>
    </r>
    <r>
      <rPr>
        <sz val="11"/>
        <color theme="1"/>
        <rFont val="Calibri"/>
        <family val="2"/>
        <scheme val="minor"/>
      </rPr>
      <t xml:space="preserve"> Gene, ~113bp</t>
    </r>
  </si>
  <si>
    <r>
      <t xml:space="preserve">Charité/Berlin (WHO): 
</t>
    </r>
    <r>
      <rPr>
        <b/>
        <sz val="11"/>
        <color theme="1"/>
        <rFont val="Calibri"/>
        <family val="2"/>
        <scheme val="minor"/>
      </rPr>
      <t>RdRP</t>
    </r>
    <r>
      <rPr>
        <sz val="11"/>
        <color theme="1"/>
        <rFont val="Calibri"/>
        <family val="2"/>
        <scheme val="minor"/>
      </rPr>
      <t xml:space="preserve"> Gene, ~101bp</t>
    </r>
  </si>
  <si>
    <r>
      <t xml:space="preserve">Charité/Berlin (WHO): 
</t>
    </r>
    <r>
      <rPr>
        <b/>
        <sz val="11"/>
        <color theme="1"/>
        <rFont val="Calibri"/>
        <family val="2"/>
        <scheme val="minor"/>
      </rPr>
      <t>RdRP</t>
    </r>
    <r>
      <rPr>
        <sz val="11"/>
        <color theme="1"/>
        <rFont val="Calibri"/>
        <family val="2"/>
        <scheme val="minor"/>
      </rPr>
      <t xml:space="preserve"> Gene with </t>
    </r>
    <r>
      <rPr>
        <b/>
        <sz val="11"/>
        <color theme="1"/>
        <rFont val="Calibri"/>
        <family val="2"/>
        <scheme val="minor"/>
      </rPr>
      <t>Modified Primers</t>
    </r>
    <r>
      <rPr>
        <sz val="11"/>
        <color theme="1"/>
        <rFont val="Calibri"/>
        <family val="2"/>
        <scheme val="minor"/>
      </rPr>
      <t>, ~140bp</t>
    </r>
  </si>
  <si>
    <r>
      <t xml:space="preserve">Chan JF-W et al: 
</t>
    </r>
    <r>
      <rPr>
        <b/>
        <sz val="11"/>
        <color theme="1"/>
        <rFont val="Calibri"/>
        <family val="2"/>
        <scheme val="minor"/>
      </rPr>
      <t>RdRP Helicase</t>
    </r>
    <r>
      <rPr>
        <sz val="11"/>
        <color theme="1"/>
        <rFont val="Calibri"/>
        <family val="2"/>
        <scheme val="minor"/>
      </rPr>
      <t xml:space="preserve"> Gene, ~132bp</t>
    </r>
  </si>
  <si>
    <r>
      <t xml:space="preserve">CDC: 
</t>
    </r>
    <r>
      <rPr>
        <b/>
        <sz val="11"/>
        <color theme="1"/>
        <rFont val="Calibri"/>
        <family val="2"/>
        <scheme val="minor"/>
      </rPr>
      <t>RNAse P</t>
    </r>
    <r>
      <rPr>
        <sz val="11"/>
        <color theme="1"/>
        <rFont val="Calibri"/>
        <family val="2"/>
        <scheme val="minor"/>
      </rPr>
      <t xml:space="preserve"> Gene, ~65bp</t>
    </r>
  </si>
  <si>
    <t>CGCATACAGTCTTRCAGGCT</t>
  </si>
  <si>
    <t>Version: 13-Jan-2021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</si>
</sst>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1" fillId="4" borderId="2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/>
    <xf numFmtId="0" fontId="9" fillId="0" borderId="2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9" fillId="5" borderId="2" xfId="0" applyFont="1" applyFill="1" applyBorder="1"/>
    <xf numFmtId="0" fontId="1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8" fillId="2" borderId="4" xfId="0" applyFont="1" applyFill="1" applyBorder="1" applyAlignment="1" applyProtection="1">
      <alignment horizontal="center"/>
      <protection locked="0"/>
    </xf>
    <xf numFmtId="11" fontId="11" fillId="0" borderId="0" xfId="0" applyNumberFormat="1" applyFont="1"/>
    <xf numFmtId="0" fontId="1" fillId="4" borderId="6" xfId="0" applyFont="1" applyFill="1" applyBorder="1" applyAlignment="1">
      <alignment horizontal="left"/>
    </xf>
    <xf numFmtId="0" fontId="12" fillId="0" borderId="0" xfId="0" applyFont="1" applyAlignment="1">
      <alignment horizontal="right" vertical="center"/>
    </xf>
    <xf numFmtId="0" fontId="13" fillId="0" borderId="0" xfId="0" applyFont="1"/>
    <xf numFmtId="0" fontId="1" fillId="0" borderId="0" xfId="0" applyFont="1"/>
    <xf numFmtId="0" fontId="18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6" fillId="0" borderId="0" xfId="0" applyFont="1" applyAlignment="1" applyProtection="1">
      <alignment horizontal="right" vertical="center"/>
    </xf>
    <xf numFmtId="0" fontId="15" fillId="0" borderId="0" xfId="0" applyFont="1" applyProtection="1"/>
    <xf numFmtId="0" fontId="19" fillId="0" borderId="0" xfId="0" applyFont="1" applyAlignment="1" applyProtection="1">
      <alignment horizontal="right"/>
    </xf>
    <xf numFmtId="0" fontId="5" fillId="0" borderId="0" xfId="0" applyFont="1" applyProtection="1"/>
    <xf numFmtId="0" fontId="7" fillId="0" borderId="0" xfId="0" applyFont="1" applyProtection="1"/>
    <xf numFmtId="0" fontId="1" fillId="3" borderId="18" xfId="0" applyFont="1" applyFill="1" applyBorder="1" applyProtection="1"/>
    <xf numFmtId="0" fontId="1" fillId="3" borderId="19" xfId="0" applyFont="1" applyFill="1" applyBorder="1" applyProtection="1"/>
    <xf numFmtId="0" fontId="1" fillId="3" borderId="20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9" fillId="0" borderId="0" xfId="0" applyFont="1" applyProtection="1"/>
    <xf numFmtId="0" fontId="9" fillId="0" borderId="0" xfId="0" applyFont="1" applyAlignment="1" applyProtection="1"/>
    <xf numFmtId="0" fontId="9" fillId="6" borderId="2" xfId="0" applyFont="1" applyFill="1" applyBorder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21" fillId="0" borderId="0" xfId="0" applyFont="1"/>
    <xf numFmtId="0" fontId="0" fillId="0" borderId="7" xfId="0" applyBorder="1" applyAlignment="1" applyProtection="1">
      <alignment vertical="center" wrapText="1"/>
    </xf>
    <xf numFmtId="0" fontId="17" fillId="6" borderId="2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0" xfId="0" applyFont="1"/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Alignment="1">
      <alignment horizontal="center" vertical="center"/>
    </xf>
    <xf numFmtId="0" fontId="22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5" borderId="1" xfId="0" applyFill="1" applyBorder="1" applyAlignment="1">
      <alignment horizontal="center"/>
    </xf>
    <xf numFmtId="0" fontId="23" fillId="0" borderId="0" xfId="0" applyFont="1" applyProtection="1"/>
    <xf numFmtId="0" fontId="0" fillId="0" borderId="12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155863</xdr:colOff>
      <xdr:row>36</xdr:row>
      <xdr:rowOff>80529</xdr:rowOff>
    </xdr:from>
    <xdr:ext cx="5039591" cy="164782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5863" y="7016461"/>
          <a:ext cx="5039591" cy="16478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/>
            <a:t>PCR Efficiency (E) </a:t>
          </a:r>
          <a:r>
            <a:rPr lang="en-US" sz="1200"/>
            <a:t>for each</a:t>
          </a:r>
          <a:r>
            <a:rPr lang="en-US" sz="1200" baseline="0"/>
            <a:t> target gene was assessed using duplicate qPCR reactions of 10-fold diluted </a:t>
          </a:r>
          <a:r>
            <a:rPr lang="en-US" sz="12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2019-nCoV_Positive Control_v2, which was digested with NcoI. The plasmid DNA standard of 6 magnitudes was created from </a:t>
          </a:r>
          <a:r>
            <a:rPr lang="en-US" sz="12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2E01 to 2E06 copies </a:t>
          </a:r>
          <a:r>
            <a:rPr lang="en-US" sz="12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Linear regression falls within the acceptable value of Slope (</a:t>
          </a:r>
          <a:r>
            <a:rPr lang="en-GB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-3.10 to -3.59) </a:t>
          </a:r>
          <a:r>
            <a:rPr lang="en-US" sz="12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and R</a:t>
          </a:r>
          <a:r>
            <a:rPr lang="en-US" sz="12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 </a:t>
          </a:r>
          <a:r>
            <a:rPr lang="en-US" sz="12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n-GB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0.95).</a:t>
          </a:r>
          <a:r>
            <a:rPr lang="en-US" sz="12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The </a:t>
          </a:r>
          <a:r>
            <a:rPr lang="en-US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percentage efficiency was calculated from the slope using the formula E = 100*(-1 + 10</a:t>
          </a:r>
          <a:r>
            <a:rPr lang="en-US" sz="1200" b="0" i="0" u="none" strike="noStrike" baseline="30000">
              <a:solidFill>
                <a:schemeClr val="tx1"/>
              </a:solidFill>
              <a:latin typeface="+mn-lt"/>
              <a:ea typeface="+mn-ea"/>
              <a:cs typeface="+mn-cs"/>
            </a:rPr>
            <a:t>−1/slope</a:t>
          </a:r>
          <a:r>
            <a:rPr lang="en-US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). </a:t>
          </a:r>
          <a:r>
            <a:rPr lang="en-U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concentration of the plasmid DNA standards was measured using Implen NanoPhotometer. </a:t>
          </a:r>
          <a:endParaRPr lang="en-US" sz="1200" b="0"/>
        </a:p>
      </xdr:txBody>
    </xdr:sp>
    <xdr:clientData/>
  </xdr:oneCellAnchor>
  <xdr:twoCellAnchor editAs="oneCell">
    <xdr:from>
      <xdr:col>0</xdr:col>
      <xdr:colOff>495301</xdr:colOff>
      <xdr:row>4</xdr:row>
      <xdr:rowOff>28575</xdr:rowOff>
    </xdr:from>
    <xdr:to>
      <xdr:col>7</xdr:col>
      <xdr:colOff>585741</xdr:colOff>
      <xdr:row>19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F49316C-C2A2-491C-B90E-60A4FEF2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838200"/>
          <a:ext cx="4624340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504825</xdr:colOff>
      <xdr:row>20</xdr:row>
      <xdr:rowOff>85724</xdr:rowOff>
    </xdr:from>
    <xdr:to>
      <xdr:col>7</xdr:col>
      <xdr:colOff>568763</xdr:colOff>
      <xdr:row>34</xdr:row>
      <xdr:rowOff>71437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E4D9A5F-981B-471E-8A9B-EDFC1DA1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809999"/>
          <a:ext cx="4597838" cy="2519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576262</xdr:colOff>
      <xdr:row>1</xdr:row>
      <xdr:rowOff>197944</xdr:rowOff>
    </xdr:from>
    <xdr:to>
      <xdr:col>16</xdr:col>
      <xdr:colOff>509587</xdr:colOff>
      <xdr:row>17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514982D-2912-4900-9331-0B5FA932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2" y="426544"/>
          <a:ext cx="4467225" cy="2792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585786</xdr:colOff>
      <xdr:row>18</xdr:row>
      <xdr:rowOff>33339</xdr:rowOff>
    </xdr:from>
    <xdr:to>
      <xdr:col>16</xdr:col>
      <xdr:colOff>522825</xdr:colOff>
      <xdr:row>32</xdr:row>
      <xdr:rowOff>152401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2335577-164D-479F-A8E3-C94A4EE2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5086" y="3395664"/>
          <a:ext cx="4470939" cy="2652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585788</xdr:colOff>
      <xdr:row>33</xdr:row>
      <xdr:rowOff>176212</xdr:rowOff>
    </xdr:from>
    <xdr:to>
      <xdr:col>16</xdr:col>
      <xdr:colOff>533400</xdr:colOff>
      <xdr:row>48</xdr:row>
      <xdr:rowOff>104530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4F6285B-641D-45A9-8AD5-F023D92F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5088" y="6253162"/>
          <a:ext cx="4481512" cy="2642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209509</xdr:colOff>
      <xdr:row>33</xdr:row>
      <xdr:rowOff>81019</xdr:rowOff>
    </xdr:from>
    <xdr:to>
      <xdr:col>13</xdr:col>
      <xdr:colOff>606592</xdr:colOff>
      <xdr:row>46</xdr:row>
      <xdr:rowOff>125328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A9F64E-9559-4087-9A64-AFABBBAEF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059" y="6558019"/>
          <a:ext cx="5583446" cy="2396984"/>
        </a:xfrm>
        <a:prstGeom prst="rect">
          <a:avLst/>
        </a:prstGeom>
      </xdr:spPr>
    </xdr:pic>
    <xdr:clientData/>
  </xdr:twoCellAnchor>
  <xdr:twoCellAnchor editAs="oneCell">
    <xdr:from>
      <xdr:col>5</xdr:col>
      <xdr:colOff>178594</xdr:colOff>
      <xdr:row>2</xdr:row>
      <xdr:rowOff>125015</xdr:rowOff>
    </xdr:from>
    <xdr:to>
      <xdr:col>13</xdr:col>
      <xdr:colOff>619124</xdr:colOff>
      <xdr:row>16</xdr:row>
      <xdr:rowOff>44421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19BE68-FB1B-491A-9FC1-AB756A0E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144" y="553640"/>
          <a:ext cx="5626893" cy="2681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184574</xdr:colOff>
      <xdr:row>16</xdr:row>
      <xdr:rowOff>75196</xdr:rowOff>
    </xdr:from>
    <xdr:to>
      <xdr:col>13</xdr:col>
      <xdr:colOff>617978</xdr:colOff>
      <xdr:row>33</xdr:row>
      <xdr:rowOff>52683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6B94B9-314F-468E-B61A-03540619D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09124" y="3266071"/>
          <a:ext cx="5619767" cy="32636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130342</xdr:colOff>
      <xdr:row>32</xdr:row>
      <xdr:rowOff>151628</xdr:rowOff>
    </xdr:from>
    <xdr:to>
      <xdr:col>13</xdr:col>
      <xdr:colOff>491289</xdr:colOff>
      <xdr:row>46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A64F6-6123-4E36-93D2-02C940DB4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7755" y="6447653"/>
          <a:ext cx="5542547" cy="2382022"/>
        </a:xfrm>
        <a:prstGeom prst="rect">
          <a:avLst/>
        </a:prstGeom>
      </xdr:spPr>
    </xdr:pic>
    <xdr:clientData/>
  </xdr:twoCellAnchor>
  <xdr:twoCellAnchor editAs="oneCell">
    <xdr:from>
      <xdr:col>5</xdr:col>
      <xdr:colOff>115599</xdr:colOff>
      <xdr:row>3</xdr:row>
      <xdr:rowOff>85223</xdr:rowOff>
    </xdr:from>
    <xdr:to>
      <xdr:col>13</xdr:col>
      <xdr:colOff>480262</xdr:colOff>
      <xdr:row>15</xdr:row>
      <xdr:rowOff>115302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C3A6D2-F587-4D6C-BCC2-6AB78314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012" y="713873"/>
          <a:ext cx="5546263" cy="2411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120868</xdr:colOff>
      <xdr:row>15</xdr:row>
      <xdr:rowOff>140367</xdr:rowOff>
    </xdr:from>
    <xdr:to>
      <xdr:col>13</xdr:col>
      <xdr:colOff>487212</xdr:colOff>
      <xdr:row>32</xdr:row>
      <xdr:rowOff>115303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906F91-15F0-4B01-ACBA-A2C4AF726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88281" y="3150267"/>
          <a:ext cx="5547944" cy="32610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125329</xdr:colOff>
      <xdr:row>2</xdr:row>
      <xdr:rowOff>141356</xdr:rowOff>
    </xdr:from>
    <xdr:to>
      <xdr:col>13</xdr:col>
      <xdr:colOff>595313</xdr:colOff>
      <xdr:row>16</xdr:row>
      <xdr:rowOff>15040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AB088E-E72D-4F7D-B8BF-1E52A6A2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2742" y="569981"/>
          <a:ext cx="5651584" cy="2635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126374</xdr:colOff>
      <xdr:row>16</xdr:row>
      <xdr:rowOff>40105</xdr:rowOff>
    </xdr:from>
    <xdr:to>
      <xdr:col>13</xdr:col>
      <xdr:colOff>586391</xdr:colOff>
      <xdr:row>33</xdr:row>
      <xdr:rowOff>27116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5A946B-F836-4BC8-A26F-0FC6032FB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3787" y="3230980"/>
          <a:ext cx="5641617" cy="3273136"/>
        </a:xfrm>
        <a:prstGeom prst="rect">
          <a:avLst/>
        </a:prstGeom>
      </xdr:spPr>
    </xdr:pic>
    <xdr:clientData/>
  </xdr:twoCellAnchor>
  <xdr:twoCellAnchor editAs="oneCell">
    <xdr:from>
      <xdr:col>5</xdr:col>
      <xdr:colOff>130341</xdr:colOff>
      <xdr:row>33</xdr:row>
      <xdr:rowOff>64339</xdr:rowOff>
    </xdr:from>
    <xdr:to>
      <xdr:col>13</xdr:col>
      <xdr:colOff>606592</xdr:colOff>
      <xdr:row>46</xdr:row>
      <xdr:rowOff>125329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5754DC-D6B9-47D0-A2C8-59955129B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7754" y="6541339"/>
          <a:ext cx="5657851" cy="24136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130341</xdr:colOff>
      <xdr:row>2</xdr:row>
      <xdr:rowOff>143246</xdr:rowOff>
    </xdr:from>
    <xdr:to>
      <xdr:col>13</xdr:col>
      <xdr:colOff>491289</xdr:colOff>
      <xdr:row>14</xdr:row>
      <xdr:rowOff>110290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AA3A29-1607-47F2-B2EE-22A7C608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7754" y="571871"/>
          <a:ext cx="5542548" cy="2367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136368</xdr:colOff>
      <xdr:row>14</xdr:row>
      <xdr:rowOff>140369</xdr:rowOff>
    </xdr:from>
    <xdr:to>
      <xdr:col>13</xdr:col>
      <xdr:colOff>496668</xdr:colOff>
      <xdr:row>31</xdr:row>
      <xdr:rowOff>65172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B5A3A4-1D2A-446E-AC5B-9CE085415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3781" y="2969294"/>
          <a:ext cx="5541900" cy="3210928"/>
        </a:xfrm>
        <a:prstGeom prst="rect">
          <a:avLst/>
        </a:prstGeom>
      </xdr:spPr>
    </xdr:pic>
    <xdr:clientData/>
  </xdr:twoCellAnchor>
  <xdr:twoCellAnchor editAs="oneCell">
    <xdr:from>
      <xdr:col>5</xdr:col>
      <xdr:colOff>155408</xdr:colOff>
      <xdr:row>31</xdr:row>
      <xdr:rowOff>95249</xdr:rowOff>
    </xdr:from>
    <xdr:to>
      <xdr:col>13</xdr:col>
      <xdr:colOff>487479</xdr:colOff>
      <xdr:row>46</xdr:row>
      <xdr:rowOff>130342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BBAA4A-E863-47F5-AF79-7D846F581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22821" y="6210299"/>
          <a:ext cx="5513671" cy="2749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80211</xdr:colOff>
      <xdr:row>2</xdr:row>
      <xdr:rowOff>128941</xdr:rowOff>
    </xdr:from>
    <xdr:to>
      <xdr:col>13</xdr:col>
      <xdr:colOff>525130</xdr:colOff>
      <xdr:row>15</xdr:row>
      <xdr:rowOff>152650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3E07ED-F792-47AD-94D1-FF8A4D3D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7624" y="557566"/>
          <a:ext cx="5626519" cy="2604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80209</xdr:colOff>
      <xdr:row>16</xdr:row>
      <xdr:rowOff>9072</xdr:rowOff>
    </xdr:from>
    <xdr:to>
      <xdr:col>13</xdr:col>
      <xdr:colOff>516229</xdr:colOff>
      <xdr:row>30</xdr:row>
      <xdr:rowOff>41806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1116E2-5D47-48C8-8F27-D32425DA8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7622" y="3199947"/>
          <a:ext cx="5617620" cy="2775934"/>
        </a:xfrm>
        <a:prstGeom prst="rect">
          <a:avLst/>
        </a:prstGeom>
      </xdr:spPr>
    </xdr:pic>
    <xdr:clientData/>
  </xdr:twoCellAnchor>
  <xdr:twoCellAnchor editAs="oneCell">
    <xdr:from>
      <xdr:col>5</xdr:col>
      <xdr:colOff>80211</xdr:colOff>
      <xdr:row>30</xdr:row>
      <xdr:rowOff>69917</xdr:rowOff>
    </xdr:from>
    <xdr:to>
      <xdr:col>13</xdr:col>
      <xdr:colOff>500365</xdr:colOff>
      <xdr:row>45</xdr:row>
      <xdr:rowOff>125329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4C5953-624C-41BC-AFC5-4074E88BD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47624" y="6003992"/>
          <a:ext cx="5601754" cy="27700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PCR%20Protocol%20(Singleplex%20E_Sarbeco,%20RdRp,%20RdRp%20Helicase%20&amp;%20Rnase%20P%20Gene)-Editor%20copy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 Gene"/>
      <sheetName val="RdRP Gene"/>
      <sheetName val="RdRP Modified Primers"/>
      <sheetName val="RdRP Helicase"/>
      <sheetName val="Rnase P"/>
      <sheetName val="sequence"/>
      <sheetName val="qPCR orientation"/>
      <sheetName val="A) Materials"/>
      <sheetName val="B) PCR efficiency"/>
      <sheetName val="C) Gene E"/>
      <sheetName val="D) Gene RdRP"/>
      <sheetName val="E) Gene RdRP_Mod.Primers"/>
      <sheetName val="F) Gene RdRp_Hel"/>
      <sheetName val="G) Gene RNAse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Version: 5-Nov-2020</v>
          </cell>
        </row>
        <row r="3">
          <cell r="A3" t="str">
            <v>Author: 1st BASE MBS, Malaysia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view="pageBreakPreview" zoomScale="110" zoomScaleNormal="110" zoomScaleSheetLayoutView="110" workbookViewId="0">
      <selection activeCell="E5" sqref="E5"/>
    </sheetView>
  </sheetViews>
  <sheetFormatPr defaultRowHeight="15" x14ac:dyDescent="0.25"/>
  <cols>
    <col min="1" max="1" width="2.5703125" customWidth="1"/>
    <col min="2" max="2" width="13.85546875" customWidth="1"/>
    <col min="3" max="3" width="13.7109375" customWidth="1"/>
    <col min="4" max="4" width="14.42578125" customWidth="1"/>
    <col min="5" max="5" width="44.7109375" customWidth="1"/>
    <col min="6" max="6" width="6.42578125" customWidth="1"/>
    <col min="7" max="7" width="12.7109375" customWidth="1"/>
  </cols>
  <sheetData>
    <row r="1" spans="1:7" ht="21" x14ac:dyDescent="0.35">
      <c r="A1" s="23" t="s">
        <v>85</v>
      </c>
      <c r="B1" s="24"/>
      <c r="C1" s="25"/>
      <c r="D1" s="25"/>
      <c r="E1" s="25"/>
      <c r="F1" s="25"/>
      <c r="G1" s="26"/>
    </row>
    <row r="2" spans="1:7" ht="15.75" x14ac:dyDescent="0.25">
      <c r="A2" s="88" t="s">
        <v>151</v>
      </c>
      <c r="B2" s="27"/>
      <c r="C2" s="25"/>
      <c r="D2" s="25"/>
      <c r="E2" s="25"/>
      <c r="F2" s="25"/>
      <c r="G2" s="28" t="s">
        <v>98</v>
      </c>
    </row>
    <row r="3" spans="1:7" ht="15.75" x14ac:dyDescent="0.25">
      <c r="A3" s="29" t="s">
        <v>42</v>
      </c>
      <c r="B3" s="29"/>
      <c r="C3" s="25"/>
      <c r="D3" s="25"/>
      <c r="E3" s="25"/>
      <c r="F3" s="25"/>
      <c r="G3" s="25"/>
    </row>
    <row r="4" spans="1:7" ht="15.75" x14ac:dyDescent="0.25">
      <c r="A4" s="29"/>
      <c r="B4" s="29"/>
      <c r="C4" s="25"/>
      <c r="D4" s="25"/>
      <c r="E4" s="25"/>
      <c r="F4" s="25"/>
      <c r="G4" s="25"/>
    </row>
    <row r="5" spans="1:7" ht="18.75" x14ac:dyDescent="0.3">
      <c r="A5" s="30" t="s">
        <v>44</v>
      </c>
      <c r="B5" s="30"/>
      <c r="C5" s="25"/>
      <c r="D5" s="25"/>
      <c r="E5" s="25"/>
      <c r="F5" s="25"/>
      <c r="G5" s="25"/>
    </row>
    <row r="6" spans="1:7" ht="15.75" thickBot="1" x14ac:dyDescent="0.3">
      <c r="A6" s="25"/>
      <c r="B6" s="25"/>
      <c r="C6" s="25"/>
      <c r="D6" s="25"/>
      <c r="E6" s="25"/>
      <c r="F6" s="25"/>
      <c r="G6" s="25"/>
    </row>
    <row r="7" spans="1:7" ht="15.75" thickBot="1" x14ac:dyDescent="0.3">
      <c r="A7" s="25">
        <v>1</v>
      </c>
      <c r="B7" s="31" t="s">
        <v>80</v>
      </c>
      <c r="C7" s="32" t="s">
        <v>31</v>
      </c>
      <c r="D7" s="32" t="s">
        <v>30</v>
      </c>
      <c r="E7" s="32" t="s">
        <v>16</v>
      </c>
      <c r="F7" s="32" t="s">
        <v>50</v>
      </c>
      <c r="G7" s="33" t="s">
        <v>39</v>
      </c>
    </row>
    <row r="8" spans="1:7" s="6" customFormat="1" ht="27.75" customHeight="1" x14ac:dyDescent="0.25">
      <c r="A8" s="34"/>
      <c r="B8" s="89" t="s">
        <v>145</v>
      </c>
      <c r="C8" s="35" t="s">
        <v>32</v>
      </c>
      <c r="D8" s="52" t="s">
        <v>10</v>
      </c>
      <c r="E8" s="52" t="s">
        <v>17</v>
      </c>
      <c r="F8" s="60" t="s">
        <v>38</v>
      </c>
      <c r="G8" s="47">
        <v>10006888</v>
      </c>
    </row>
    <row r="9" spans="1:7" s="6" customFormat="1" ht="27.75" customHeight="1" x14ac:dyDescent="0.25">
      <c r="A9" s="34"/>
      <c r="B9" s="89"/>
      <c r="C9" s="36" t="s">
        <v>33</v>
      </c>
      <c r="D9" s="53" t="s">
        <v>11</v>
      </c>
      <c r="E9" s="53" t="s">
        <v>18</v>
      </c>
      <c r="F9" s="61" t="s">
        <v>38</v>
      </c>
      <c r="G9" s="48">
        <v>10006890</v>
      </c>
    </row>
    <row r="10" spans="1:7" s="6" customFormat="1" ht="22.9" customHeight="1" x14ac:dyDescent="0.25">
      <c r="A10" s="34"/>
      <c r="B10" s="89"/>
      <c r="C10" s="93" t="s">
        <v>34</v>
      </c>
      <c r="D10" s="91" t="s">
        <v>12</v>
      </c>
      <c r="E10" s="54" t="s">
        <v>82</v>
      </c>
      <c r="F10" s="61" t="s">
        <v>38</v>
      </c>
      <c r="G10" s="48">
        <v>10006892</v>
      </c>
    </row>
    <row r="11" spans="1:7" s="6" customFormat="1" ht="23.25" customHeight="1" thickBot="1" x14ac:dyDescent="0.3">
      <c r="A11" s="34"/>
      <c r="B11" s="90"/>
      <c r="C11" s="94"/>
      <c r="D11" s="92"/>
      <c r="E11" s="55" t="s">
        <v>83</v>
      </c>
      <c r="F11" s="62" t="s">
        <v>38</v>
      </c>
      <c r="G11" s="49" t="s">
        <v>41</v>
      </c>
    </row>
    <row r="12" spans="1:7" s="6" customFormat="1" ht="27.4" customHeight="1" x14ac:dyDescent="0.25">
      <c r="A12" s="34"/>
      <c r="B12" s="95" t="s">
        <v>146</v>
      </c>
      <c r="C12" s="38" t="s">
        <v>35</v>
      </c>
      <c r="D12" s="56" t="s">
        <v>13</v>
      </c>
      <c r="E12" s="56" t="s">
        <v>19</v>
      </c>
      <c r="F12" s="63" t="s">
        <v>38</v>
      </c>
      <c r="G12" s="50">
        <v>10006860</v>
      </c>
    </row>
    <row r="13" spans="1:7" s="6" customFormat="1" ht="27.4" customHeight="1" x14ac:dyDescent="0.25">
      <c r="A13" s="34"/>
      <c r="B13" s="89"/>
      <c r="C13" s="36" t="s">
        <v>36</v>
      </c>
      <c r="D13" s="53" t="s">
        <v>14</v>
      </c>
      <c r="E13" s="53" t="s">
        <v>20</v>
      </c>
      <c r="F13" s="61" t="s">
        <v>38</v>
      </c>
      <c r="G13" s="48">
        <v>10006881</v>
      </c>
    </row>
    <row r="14" spans="1:7" s="6" customFormat="1" ht="27.4" customHeight="1" thickBot="1" x14ac:dyDescent="0.3">
      <c r="A14" s="34"/>
      <c r="B14" s="90"/>
      <c r="C14" s="37" t="s">
        <v>37</v>
      </c>
      <c r="D14" s="57" t="s">
        <v>15</v>
      </c>
      <c r="E14" s="55" t="s">
        <v>84</v>
      </c>
      <c r="F14" s="62" t="s">
        <v>38</v>
      </c>
      <c r="G14" s="49">
        <v>10006886</v>
      </c>
    </row>
    <row r="15" spans="1:7" s="6" customFormat="1" ht="30.75" customHeight="1" x14ac:dyDescent="0.25">
      <c r="A15" s="34"/>
      <c r="B15" s="95" t="s">
        <v>147</v>
      </c>
      <c r="C15" s="38" t="s">
        <v>88</v>
      </c>
      <c r="D15" s="56" t="s">
        <v>69</v>
      </c>
      <c r="E15" s="56" t="s">
        <v>70</v>
      </c>
      <c r="F15" s="63" t="s">
        <v>38</v>
      </c>
      <c r="G15" s="50" t="s">
        <v>86</v>
      </c>
    </row>
    <row r="16" spans="1:7" s="6" customFormat="1" ht="34.5" customHeight="1" x14ac:dyDescent="0.25">
      <c r="A16" s="34"/>
      <c r="B16" s="89"/>
      <c r="C16" s="36" t="s">
        <v>89</v>
      </c>
      <c r="D16" s="53" t="s">
        <v>71</v>
      </c>
      <c r="E16" s="53" t="s">
        <v>72</v>
      </c>
      <c r="F16" s="61" t="s">
        <v>38</v>
      </c>
      <c r="G16" s="48" t="s">
        <v>87</v>
      </c>
    </row>
    <row r="17" spans="1:7" s="6" customFormat="1" ht="27.4" customHeight="1" thickBot="1" x14ac:dyDescent="0.3">
      <c r="A17" s="34"/>
      <c r="B17" s="89"/>
      <c r="C17" s="45" t="s">
        <v>37</v>
      </c>
      <c r="D17" s="58" t="s">
        <v>15</v>
      </c>
      <c r="E17" s="59" t="s">
        <v>84</v>
      </c>
      <c r="F17" s="64" t="s">
        <v>38</v>
      </c>
      <c r="G17" s="51">
        <v>10006886</v>
      </c>
    </row>
    <row r="18" spans="1:7" s="6" customFormat="1" ht="27.4" customHeight="1" x14ac:dyDescent="0.25">
      <c r="A18" s="34"/>
      <c r="B18" s="95" t="s">
        <v>148</v>
      </c>
      <c r="C18" s="38" t="s">
        <v>90</v>
      </c>
      <c r="D18" s="56" t="s">
        <v>101</v>
      </c>
      <c r="E18" s="56" t="s">
        <v>150</v>
      </c>
      <c r="F18" s="63" t="s">
        <v>38</v>
      </c>
      <c r="G18" s="50" t="s">
        <v>132</v>
      </c>
    </row>
    <row r="19" spans="1:7" s="6" customFormat="1" ht="27.4" customHeight="1" x14ac:dyDescent="0.25">
      <c r="A19" s="34"/>
      <c r="B19" s="89"/>
      <c r="C19" s="36" t="s">
        <v>91</v>
      </c>
      <c r="D19" s="53" t="s">
        <v>102</v>
      </c>
      <c r="E19" s="53" t="s">
        <v>93</v>
      </c>
      <c r="F19" s="61" t="s">
        <v>38</v>
      </c>
      <c r="G19" s="48" t="s">
        <v>132</v>
      </c>
    </row>
    <row r="20" spans="1:7" s="6" customFormat="1" ht="47.65" customHeight="1" thickBot="1" x14ac:dyDescent="0.3">
      <c r="A20" s="34"/>
      <c r="B20" s="90"/>
      <c r="C20" s="37" t="s">
        <v>92</v>
      </c>
      <c r="D20" s="57" t="s">
        <v>103</v>
      </c>
      <c r="E20" s="55" t="s">
        <v>94</v>
      </c>
      <c r="F20" s="62" t="s">
        <v>38</v>
      </c>
      <c r="G20" s="49" t="s">
        <v>41</v>
      </c>
    </row>
    <row r="21" spans="1:7" s="6" customFormat="1" ht="27.4" customHeight="1" x14ac:dyDescent="0.25">
      <c r="A21" s="34"/>
      <c r="B21" s="89" t="s">
        <v>149</v>
      </c>
      <c r="C21" s="35" t="s">
        <v>104</v>
      </c>
      <c r="D21" s="52" t="s">
        <v>73</v>
      </c>
      <c r="E21" s="52" t="s">
        <v>77</v>
      </c>
      <c r="F21" s="60" t="s">
        <v>38</v>
      </c>
      <c r="G21" s="47">
        <v>10006827</v>
      </c>
    </row>
    <row r="22" spans="1:7" s="6" customFormat="1" ht="27.4" customHeight="1" x14ac:dyDescent="0.25">
      <c r="A22" s="34"/>
      <c r="B22" s="89"/>
      <c r="C22" s="36" t="s">
        <v>105</v>
      </c>
      <c r="D22" s="53" t="s">
        <v>74</v>
      </c>
      <c r="E22" s="53" t="s">
        <v>75</v>
      </c>
      <c r="F22" s="61" t="s">
        <v>38</v>
      </c>
      <c r="G22" s="48">
        <v>10006828</v>
      </c>
    </row>
    <row r="23" spans="1:7" s="6" customFormat="1" ht="27.4" customHeight="1" thickBot="1" x14ac:dyDescent="0.3">
      <c r="A23" s="34"/>
      <c r="B23" s="89"/>
      <c r="C23" s="37" t="s">
        <v>106</v>
      </c>
      <c r="D23" s="57" t="s">
        <v>76</v>
      </c>
      <c r="E23" s="55" t="s">
        <v>95</v>
      </c>
      <c r="F23" s="62" t="s">
        <v>38</v>
      </c>
      <c r="G23" s="49">
        <v>10006829</v>
      </c>
    </row>
    <row r="24" spans="1:7" s="6" customFormat="1" ht="27" customHeight="1" thickBot="1" x14ac:dyDescent="0.3">
      <c r="A24" s="34"/>
      <c r="B24" s="90"/>
      <c r="C24" s="37" t="s">
        <v>136</v>
      </c>
      <c r="D24" s="57" t="s">
        <v>137</v>
      </c>
      <c r="E24" s="55" t="s">
        <v>134</v>
      </c>
      <c r="F24" s="62" t="s">
        <v>38</v>
      </c>
      <c r="G24" s="49">
        <v>10006713</v>
      </c>
    </row>
    <row r="25" spans="1:7" x14ac:dyDescent="0.25">
      <c r="A25" s="25"/>
      <c r="B25" s="25"/>
      <c r="C25" s="25"/>
      <c r="D25" s="25"/>
      <c r="E25" s="25"/>
      <c r="F25" s="25"/>
      <c r="G25" s="25"/>
    </row>
    <row r="26" spans="1:7" x14ac:dyDescent="0.25">
      <c r="A26" s="25">
        <v>2</v>
      </c>
      <c r="B26" s="25" t="s">
        <v>45</v>
      </c>
      <c r="C26" s="25"/>
      <c r="D26" s="25"/>
      <c r="E26" s="25"/>
      <c r="F26" s="25"/>
      <c r="G26" s="25"/>
    </row>
    <row r="27" spans="1:7" x14ac:dyDescent="0.25">
      <c r="A27" s="25"/>
      <c r="B27" s="25"/>
      <c r="C27" s="25"/>
      <c r="D27" s="25"/>
      <c r="E27" s="25"/>
      <c r="F27" s="25"/>
      <c r="G27" s="25"/>
    </row>
    <row r="28" spans="1:7" x14ac:dyDescent="0.25">
      <c r="A28" s="25">
        <v>3</v>
      </c>
      <c r="B28" s="25" t="s">
        <v>51</v>
      </c>
      <c r="C28" s="25"/>
      <c r="D28" s="25"/>
      <c r="E28" s="25"/>
      <c r="F28" s="25"/>
      <c r="G28" s="25"/>
    </row>
    <row r="29" spans="1:7" x14ac:dyDescent="0.25">
      <c r="A29" s="25"/>
      <c r="B29" s="25" t="s">
        <v>61</v>
      </c>
      <c r="C29" s="25"/>
      <c r="D29" s="25"/>
      <c r="E29" s="25"/>
      <c r="F29" s="25"/>
      <c r="G29" s="25"/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s="25">
        <v>4</v>
      </c>
      <c r="B31" s="39" t="s">
        <v>81</v>
      </c>
      <c r="C31" s="25"/>
      <c r="D31" s="25"/>
      <c r="E31" s="25"/>
      <c r="F31" s="25"/>
      <c r="G31" s="25"/>
    </row>
    <row r="32" spans="1:7" x14ac:dyDescent="0.25">
      <c r="A32" s="25"/>
      <c r="B32" s="25" t="s">
        <v>53</v>
      </c>
      <c r="C32" s="25"/>
      <c r="D32" s="25"/>
      <c r="E32" s="25"/>
      <c r="F32" s="25"/>
      <c r="G32" s="25"/>
    </row>
    <row r="33" spans="1:7" x14ac:dyDescent="0.25">
      <c r="A33" s="25"/>
      <c r="B33" s="25" t="s">
        <v>40</v>
      </c>
      <c r="C33" s="25"/>
      <c r="D33" s="25"/>
      <c r="E33" s="25"/>
      <c r="F33" s="25"/>
      <c r="G33" s="25"/>
    </row>
    <row r="34" spans="1:7" x14ac:dyDescent="0.25">
      <c r="A34" s="25"/>
      <c r="B34" s="25"/>
      <c r="C34" s="25"/>
      <c r="D34" s="25"/>
      <c r="E34" s="25"/>
      <c r="F34" s="25"/>
      <c r="G34" s="25"/>
    </row>
    <row r="35" spans="1:7" x14ac:dyDescent="0.25">
      <c r="A35" s="25">
        <v>5</v>
      </c>
      <c r="B35" s="40" t="s">
        <v>96</v>
      </c>
      <c r="C35" s="25"/>
      <c r="D35" s="25"/>
      <c r="E35" s="25"/>
      <c r="F35" s="25"/>
      <c r="G35" s="25"/>
    </row>
    <row r="36" spans="1:7" x14ac:dyDescent="0.25">
      <c r="A36" s="25"/>
      <c r="B36" s="39" t="s">
        <v>97</v>
      </c>
      <c r="C36" s="25"/>
      <c r="D36" s="25"/>
      <c r="E36" s="25"/>
      <c r="F36" s="25"/>
      <c r="G36" s="25"/>
    </row>
    <row r="37" spans="1:7" x14ac:dyDescent="0.25">
      <c r="A37" s="25"/>
      <c r="B37" s="39" t="s">
        <v>52</v>
      </c>
      <c r="C37" s="25"/>
      <c r="D37" s="25"/>
      <c r="E37" s="25"/>
      <c r="F37" s="25"/>
      <c r="G37" s="25"/>
    </row>
  </sheetData>
  <sheetProtection algorithmName="SHA-512" hashValue="QiN+y2TgL/F5jf4RvfD9D65C19ZgUWtIZsgD+Y1nbBmu2oqkpmDdkVPGNTlHi6kaqwakN9VC2uBdnRzNOJQPpQ==" saltValue="kbg70tTSKs5KXKANWrxNDw==" spinCount="100000" sheet="1" objects="1" scenarios="1"/>
  <mergeCells count="7">
    <mergeCell ref="B8:B11"/>
    <mergeCell ref="D10:D11"/>
    <mergeCell ref="C10:C11"/>
    <mergeCell ref="B21:B24"/>
    <mergeCell ref="B12:B14"/>
    <mergeCell ref="B15:B17"/>
    <mergeCell ref="B18:B20"/>
  </mergeCells>
  <pageMargins left="0.25" right="0.25" top="0.75" bottom="0.75" header="0.3" footer="0.3"/>
  <pageSetup paperSize="9" scale="9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showGridLines="0" view="pageBreakPreview" zoomScaleNormal="110" zoomScaleSheetLayoutView="100" workbookViewId="0">
      <selection activeCell="I6" sqref="I6"/>
    </sheetView>
  </sheetViews>
  <sheetFormatPr defaultRowHeight="15" x14ac:dyDescent="0.25"/>
  <sheetData>
    <row r="1" spans="1:18" ht="18.75" x14ac:dyDescent="0.3">
      <c r="A1" s="5" t="s">
        <v>43</v>
      </c>
      <c r="I1" s="42" t="s">
        <v>99</v>
      </c>
      <c r="R1" s="42" t="s">
        <v>100</v>
      </c>
    </row>
    <row r="2" spans="1:18" s="3" customFormat="1" ht="15.75" x14ac:dyDescent="0.25">
      <c r="A2" s="4" t="str">
        <f>'A) Materials'!A2</f>
        <v>Version: 13-Jan-2021</v>
      </c>
    </row>
    <row r="3" spans="1:18" s="3" customFormat="1" ht="15.75" x14ac:dyDescent="0.25">
      <c r="A3" s="4" t="str">
        <f>'A) Materials'!A3</f>
        <v>Author: 1st BASE MBS, Malaysia</v>
      </c>
    </row>
    <row r="17" spans="14:14" ht="15.75" x14ac:dyDescent="0.25">
      <c r="N17" s="18"/>
    </row>
    <row r="48" spans="7:7" x14ac:dyDescent="0.25">
      <c r="G48" s="22"/>
    </row>
  </sheetData>
  <sheetProtection algorithmName="SHA-512" hashValue="c9kbZoqXwvVoNO2BpsniLc7m0BQoC4fxCfD3ix42DwbfMkfTA6QMmbzeC6aze3ODPjExtZOxvRCRYtZxfkUfoQ==" saltValue="SudW+IO0o6TBYw4nPruzTg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F3D8A-F4BE-4E58-99F9-04211C863561}">
  <dimension ref="A1:N23"/>
  <sheetViews>
    <sheetView showGridLines="0" view="pageBreakPreview" zoomScale="95" zoomScaleNormal="110" zoomScaleSheetLayoutView="95" workbookViewId="0">
      <selection activeCell="E16" sqref="E16"/>
    </sheetView>
  </sheetViews>
  <sheetFormatPr defaultRowHeight="15" x14ac:dyDescent="0.25"/>
  <cols>
    <col min="1" max="1" width="4.140625" customWidth="1"/>
    <col min="2" max="2" width="24.5703125" customWidth="1"/>
    <col min="3" max="3" width="8.85546875" customWidth="1"/>
    <col min="4" max="4" width="10.5703125" customWidth="1"/>
    <col min="5" max="5" width="34.7109375" customWidth="1"/>
    <col min="6" max="6" width="9.140625" customWidth="1"/>
    <col min="14" max="14" width="12.5703125" customWidth="1"/>
  </cols>
  <sheetData>
    <row r="1" spans="1:14" ht="18.75" x14ac:dyDescent="0.3">
      <c r="A1" s="5" t="s">
        <v>140</v>
      </c>
      <c r="B1" s="1"/>
      <c r="C1" s="1"/>
      <c r="D1" s="1"/>
      <c r="F1" s="5" t="s">
        <v>113</v>
      </c>
      <c r="N1" s="42"/>
    </row>
    <row r="2" spans="1:14" s="3" customFormat="1" ht="15.75" x14ac:dyDescent="0.25">
      <c r="A2" s="4" t="str">
        <f>'[1]A) Materials'!A2</f>
        <v>Version: 5-Nov-2020</v>
      </c>
      <c r="E2" s="42" t="s">
        <v>109</v>
      </c>
      <c r="G2" s="2"/>
      <c r="N2" s="42" t="s">
        <v>110</v>
      </c>
    </row>
    <row r="3" spans="1:14" s="3" customFormat="1" ht="15.75" x14ac:dyDescent="0.25">
      <c r="A3" s="4" t="str">
        <f>'[1]A) Materials'!A3</f>
        <v>Author: 1st BASE MBS, Malaysia</v>
      </c>
      <c r="G3" s="2"/>
    </row>
    <row r="4" spans="1:14" s="3" customFormat="1" ht="15.75" x14ac:dyDescent="0.25">
      <c r="A4" s="2"/>
      <c r="G4" s="2"/>
    </row>
    <row r="5" spans="1:14" ht="15.75" thickBot="1" x14ac:dyDescent="0.3">
      <c r="B5" t="s">
        <v>0</v>
      </c>
      <c r="C5" s="65">
        <f>SUM(C8:C14)</f>
        <v>12.68</v>
      </c>
      <c r="D5" s="66" t="s">
        <v>56</v>
      </c>
    </row>
    <row r="6" spans="1:14" ht="15.75" thickBot="1" x14ac:dyDescent="0.3">
      <c r="A6" s="7" t="s">
        <v>1</v>
      </c>
      <c r="B6" s="7" t="s">
        <v>2</v>
      </c>
      <c r="C6" s="8" t="s">
        <v>9</v>
      </c>
      <c r="D6" s="17">
        <v>50</v>
      </c>
      <c r="E6" s="9" t="s">
        <v>55</v>
      </c>
    </row>
    <row r="7" spans="1:14" x14ac:dyDescent="0.25">
      <c r="A7" s="67">
        <v>1</v>
      </c>
      <c r="B7" s="68" t="s">
        <v>3</v>
      </c>
      <c r="C7" s="69">
        <f>C15-C5</f>
        <v>7.32</v>
      </c>
      <c r="D7" s="70">
        <f t="shared" ref="D7:D12" si="0">C7*$D$6</f>
        <v>366</v>
      </c>
      <c r="E7" s="13" t="s">
        <v>46</v>
      </c>
    </row>
    <row r="8" spans="1:14" x14ac:dyDescent="0.25">
      <c r="A8" s="67">
        <v>2</v>
      </c>
      <c r="B8" s="68" t="s">
        <v>4</v>
      </c>
      <c r="C8" s="69">
        <v>10</v>
      </c>
      <c r="D8" s="71">
        <f t="shared" si="0"/>
        <v>500</v>
      </c>
      <c r="E8" s="13" t="s">
        <v>46</v>
      </c>
    </row>
    <row r="9" spans="1:14" x14ac:dyDescent="0.25">
      <c r="A9" s="67">
        <v>3</v>
      </c>
      <c r="B9" s="68" t="s">
        <v>5</v>
      </c>
      <c r="C9" s="69">
        <v>0.5</v>
      </c>
      <c r="D9" s="71">
        <f t="shared" si="0"/>
        <v>25</v>
      </c>
      <c r="E9" s="13" t="s">
        <v>46</v>
      </c>
    </row>
    <row r="10" spans="1:14" x14ac:dyDescent="0.25">
      <c r="A10" s="67">
        <v>4</v>
      </c>
      <c r="B10" s="68" t="s">
        <v>6</v>
      </c>
      <c r="C10" s="69">
        <v>0.5</v>
      </c>
      <c r="D10" s="71">
        <f t="shared" si="0"/>
        <v>25</v>
      </c>
      <c r="E10" s="13" t="s">
        <v>46</v>
      </c>
    </row>
    <row r="11" spans="1:14" x14ac:dyDescent="0.25">
      <c r="A11" s="72">
        <v>5</v>
      </c>
      <c r="B11" s="73" t="s">
        <v>64</v>
      </c>
      <c r="C11" s="74">
        <v>0.32</v>
      </c>
      <c r="D11" s="75">
        <f t="shared" si="0"/>
        <v>16</v>
      </c>
      <c r="E11" s="10" t="s">
        <v>107</v>
      </c>
    </row>
    <row r="12" spans="1:14" x14ac:dyDescent="0.25">
      <c r="A12" s="72">
        <v>6</v>
      </c>
      <c r="B12" s="73" t="s">
        <v>62</v>
      </c>
      <c r="C12" s="74">
        <v>0.28000000000000003</v>
      </c>
      <c r="D12" s="75">
        <f t="shared" si="0"/>
        <v>14.000000000000002</v>
      </c>
      <c r="E12" s="10" t="s">
        <v>108</v>
      </c>
    </row>
    <row r="13" spans="1:14" x14ac:dyDescent="0.25">
      <c r="A13" s="72">
        <v>7</v>
      </c>
      <c r="B13" s="73" t="s">
        <v>63</v>
      </c>
      <c r="C13" s="74">
        <v>0.08</v>
      </c>
      <c r="D13" s="75">
        <f>C13*$D$6</f>
        <v>4</v>
      </c>
      <c r="E13" s="10" t="s">
        <v>48</v>
      </c>
    </row>
    <row r="14" spans="1:14" s="6" customFormat="1" ht="30" x14ac:dyDescent="0.25">
      <c r="A14" s="76">
        <v>8</v>
      </c>
      <c r="B14" s="77" t="s">
        <v>139</v>
      </c>
      <c r="C14" s="46">
        <v>1</v>
      </c>
      <c r="D14" s="78"/>
      <c r="E14" s="41" t="s">
        <v>47</v>
      </c>
      <c r="H14"/>
    </row>
    <row r="15" spans="1:14" x14ac:dyDescent="0.25">
      <c r="A15" s="79" t="s">
        <v>138</v>
      </c>
      <c r="B15" s="80"/>
      <c r="C15" s="65">
        <v>20</v>
      </c>
      <c r="D15" s="65">
        <f>SUM(D7:D14)</f>
        <v>950</v>
      </c>
      <c r="E15" s="81" t="s">
        <v>7</v>
      </c>
    </row>
    <row r="16" spans="1:14" x14ac:dyDescent="0.25">
      <c r="A16" s="82"/>
      <c r="B16" s="80" t="s">
        <v>8</v>
      </c>
      <c r="C16" s="65"/>
      <c r="D16" s="14">
        <f>D15/D6</f>
        <v>19</v>
      </c>
      <c r="E16" s="81" t="s">
        <v>57</v>
      </c>
    </row>
    <row r="17" spans="1:5" x14ac:dyDescent="0.25">
      <c r="A17" s="83"/>
    </row>
    <row r="18" spans="1:5" x14ac:dyDescent="0.25">
      <c r="A18" s="11" t="s">
        <v>1</v>
      </c>
      <c r="B18" s="12" t="s">
        <v>21</v>
      </c>
      <c r="C18" s="11" t="s">
        <v>22</v>
      </c>
      <c r="D18" s="11" t="s">
        <v>54</v>
      </c>
      <c r="E18" s="11" t="s">
        <v>49</v>
      </c>
    </row>
    <row r="19" spans="1:5" x14ac:dyDescent="0.25">
      <c r="A19" s="72">
        <v>1</v>
      </c>
      <c r="B19" s="73" t="s">
        <v>23</v>
      </c>
      <c r="C19" s="74" t="s">
        <v>24</v>
      </c>
      <c r="D19" s="74">
        <v>50</v>
      </c>
      <c r="E19" s="74">
        <v>1</v>
      </c>
    </row>
    <row r="20" spans="1:5" x14ac:dyDescent="0.25">
      <c r="A20" s="72">
        <v>2</v>
      </c>
      <c r="B20" s="73" t="s">
        <v>25</v>
      </c>
      <c r="C20" s="74" t="s">
        <v>27</v>
      </c>
      <c r="D20" s="74">
        <v>95</v>
      </c>
      <c r="E20" s="74">
        <v>1</v>
      </c>
    </row>
    <row r="21" spans="1:5" x14ac:dyDescent="0.25">
      <c r="A21" s="72">
        <v>3</v>
      </c>
      <c r="B21" s="73" t="s">
        <v>26</v>
      </c>
      <c r="C21" s="74" t="s">
        <v>28</v>
      </c>
      <c r="D21" s="74">
        <v>95</v>
      </c>
      <c r="E21" s="96" t="s">
        <v>65</v>
      </c>
    </row>
    <row r="22" spans="1:5" ht="15" customHeight="1" x14ac:dyDescent="0.25">
      <c r="A22" s="72">
        <v>4</v>
      </c>
      <c r="B22" s="84" t="s">
        <v>58</v>
      </c>
      <c r="C22" s="72" t="s">
        <v>29</v>
      </c>
      <c r="D22" s="72">
        <v>62</v>
      </c>
      <c r="E22" s="97"/>
    </row>
    <row r="23" spans="1:5" s="6" customFormat="1" ht="30" customHeight="1" x14ac:dyDescent="0.25">
      <c r="A23" s="72">
        <v>5</v>
      </c>
      <c r="B23" s="84" t="s">
        <v>59</v>
      </c>
      <c r="C23" s="72" t="s">
        <v>28</v>
      </c>
      <c r="D23" s="85" t="s">
        <v>60</v>
      </c>
      <c r="E23" s="98"/>
    </row>
  </sheetData>
  <sheetProtection algorithmName="SHA-512" hashValue="JQxmN8eHxhR7pz14SCrrQrwq/hrgGP9lZKh1v+cNElJxj39X47ceM2Xc69dQsqJhhpIyRonY0ic72sFTcmwh+A==" saltValue="FBptVmbV9GQoS7h2D2/ZVA==" spinCount="100000" sheet="1" objects="1" scenarios="1"/>
  <mergeCells count="1">
    <mergeCell ref="E21:E23"/>
  </mergeCells>
  <pageMargins left="0.7" right="0.7" top="0.75" bottom="0.75" header="0.3" footer="0.3"/>
  <pageSetup paperSize="9" pageOrder="overThenDown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BC0D-6C56-4F11-9861-33B81213FDDC}">
  <dimension ref="A1:N23"/>
  <sheetViews>
    <sheetView showGridLines="0" view="pageBreakPreview" topLeftCell="A33" zoomScale="95" zoomScaleNormal="110" zoomScaleSheetLayoutView="95" workbookViewId="0">
      <selection activeCell="E40" sqref="E40"/>
    </sheetView>
  </sheetViews>
  <sheetFormatPr defaultRowHeight="15" x14ac:dyDescent="0.25"/>
  <cols>
    <col min="1" max="1" width="4.7109375" customWidth="1"/>
    <col min="2" max="2" width="24.5703125" customWidth="1"/>
    <col min="3" max="3" width="8.85546875" customWidth="1"/>
    <col min="4" max="4" width="10.5703125" customWidth="1"/>
    <col min="5" max="5" width="34.7109375" customWidth="1"/>
  </cols>
  <sheetData>
    <row r="1" spans="1:14" ht="18.75" x14ac:dyDescent="0.3">
      <c r="A1" s="5" t="s">
        <v>141</v>
      </c>
      <c r="F1" s="5" t="s">
        <v>114</v>
      </c>
    </row>
    <row r="2" spans="1:14" ht="15.75" x14ac:dyDescent="0.25">
      <c r="A2" s="4" t="str">
        <f>'[1]A) Materials'!A2</f>
        <v>Version: 5-Nov-2020</v>
      </c>
      <c r="E2" s="42" t="s">
        <v>111</v>
      </c>
      <c r="N2" s="42" t="s">
        <v>112</v>
      </c>
    </row>
    <row r="3" spans="1:14" ht="15.75" x14ac:dyDescent="0.25">
      <c r="A3" s="4" t="str">
        <f>'[1]A) Materials'!A3</f>
        <v>Author: 1st BASE MBS, Malaysia</v>
      </c>
    </row>
    <row r="5" spans="1:14" ht="15.75" thickBot="1" x14ac:dyDescent="0.3">
      <c r="B5" t="s">
        <v>0</v>
      </c>
      <c r="C5" s="65">
        <f>SUM(C8:C14)</f>
        <v>13.6</v>
      </c>
      <c r="D5" s="86" t="s">
        <v>56</v>
      </c>
    </row>
    <row r="6" spans="1:14" ht="15.75" thickBot="1" x14ac:dyDescent="0.3">
      <c r="A6" s="15" t="s">
        <v>1</v>
      </c>
      <c r="B6" s="16" t="s">
        <v>2</v>
      </c>
      <c r="C6" s="8" t="s">
        <v>9</v>
      </c>
      <c r="D6" s="17">
        <v>50</v>
      </c>
      <c r="E6" s="19" t="s">
        <v>55</v>
      </c>
    </row>
    <row r="7" spans="1:14" x14ac:dyDescent="0.25">
      <c r="A7" s="69">
        <v>1</v>
      </c>
      <c r="B7" s="68" t="s">
        <v>3</v>
      </c>
      <c r="C7" s="69">
        <f>C15-C5</f>
        <v>6.4</v>
      </c>
      <c r="D7" s="87">
        <f>C7*$D$6</f>
        <v>320</v>
      </c>
      <c r="E7" s="13" t="s">
        <v>46</v>
      </c>
    </row>
    <row r="8" spans="1:14" x14ac:dyDescent="0.25">
      <c r="A8" s="69">
        <v>2</v>
      </c>
      <c r="B8" s="68" t="s">
        <v>4</v>
      </c>
      <c r="C8" s="69">
        <v>10</v>
      </c>
      <c r="D8" s="69">
        <f t="shared" ref="D8:D13" si="0">C8*$D$6</f>
        <v>500</v>
      </c>
      <c r="E8" s="13" t="s">
        <v>46</v>
      </c>
    </row>
    <row r="9" spans="1:14" x14ac:dyDescent="0.25">
      <c r="A9" s="69">
        <v>3</v>
      </c>
      <c r="B9" s="68" t="s">
        <v>5</v>
      </c>
      <c r="C9" s="69">
        <v>0.5</v>
      </c>
      <c r="D9" s="69">
        <f t="shared" si="0"/>
        <v>25</v>
      </c>
      <c r="E9" s="13" t="s">
        <v>46</v>
      </c>
    </row>
    <row r="10" spans="1:14" x14ac:dyDescent="0.25">
      <c r="A10" s="69">
        <v>4</v>
      </c>
      <c r="B10" s="68" t="s">
        <v>6</v>
      </c>
      <c r="C10" s="69">
        <v>0.5</v>
      </c>
      <c r="D10" s="69">
        <f t="shared" si="0"/>
        <v>25</v>
      </c>
      <c r="E10" s="13" t="s">
        <v>46</v>
      </c>
    </row>
    <row r="11" spans="1:14" x14ac:dyDescent="0.25">
      <c r="A11" s="74">
        <v>5</v>
      </c>
      <c r="B11" s="73" t="s">
        <v>66</v>
      </c>
      <c r="C11" s="74">
        <v>0.6</v>
      </c>
      <c r="D11" s="74">
        <f t="shared" si="0"/>
        <v>30</v>
      </c>
      <c r="E11" s="10" t="s">
        <v>122</v>
      </c>
    </row>
    <row r="12" spans="1:14" x14ac:dyDescent="0.25">
      <c r="A12" s="74">
        <v>6</v>
      </c>
      <c r="B12" s="73" t="s">
        <v>67</v>
      </c>
      <c r="C12" s="74">
        <v>0.8</v>
      </c>
      <c r="D12" s="74">
        <f t="shared" si="0"/>
        <v>40</v>
      </c>
      <c r="E12" s="10" t="s">
        <v>123</v>
      </c>
    </row>
    <row r="13" spans="1:14" x14ac:dyDescent="0.25">
      <c r="A13" s="74">
        <v>7</v>
      </c>
      <c r="B13" s="73" t="s">
        <v>68</v>
      </c>
      <c r="C13" s="74">
        <v>0.2</v>
      </c>
      <c r="D13" s="74">
        <f t="shared" si="0"/>
        <v>10</v>
      </c>
      <c r="E13" s="10" t="s">
        <v>124</v>
      </c>
    </row>
    <row r="14" spans="1:14" s="6" customFormat="1" ht="30" customHeight="1" x14ac:dyDescent="0.25">
      <c r="A14" s="76">
        <v>8</v>
      </c>
      <c r="B14" s="77" t="s">
        <v>139</v>
      </c>
      <c r="C14" s="46">
        <v>1</v>
      </c>
      <c r="D14" s="78"/>
      <c r="E14" s="41" t="s">
        <v>47</v>
      </c>
    </row>
    <row r="15" spans="1:14" x14ac:dyDescent="0.25">
      <c r="A15" s="79" t="s">
        <v>138</v>
      </c>
      <c r="B15" s="80"/>
      <c r="C15" s="65">
        <v>20</v>
      </c>
      <c r="D15" s="65">
        <f>SUM(D7:D14)</f>
        <v>950</v>
      </c>
      <c r="E15" s="81" t="s">
        <v>7</v>
      </c>
    </row>
    <row r="16" spans="1:14" x14ac:dyDescent="0.25">
      <c r="B16" s="80" t="s">
        <v>8</v>
      </c>
      <c r="C16" s="65"/>
      <c r="D16" s="14">
        <f>D15/D6</f>
        <v>19</v>
      </c>
      <c r="E16" s="81" t="s">
        <v>57</v>
      </c>
    </row>
    <row r="18" spans="1:5" x14ac:dyDescent="0.25">
      <c r="A18" s="11" t="s">
        <v>1</v>
      </c>
      <c r="B18" s="12" t="s">
        <v>21</v>
      </c>
      <c r="C18" s="11" t="s">
        <v>22</v>
      </c>
      <c r="D18" s="11" t="s">
        <v>54</v>
      </c>
      <c r="E18" s="11" t="s">
        <v>49</v>
      </c>
    </row>
    <row r="19" spans="1:5" x14ac:dyDescent="0.25">
      <c r="A19" s="74">
        <v>1</v>
      </c>
      <c r="B19" s="73" t="s">
        <v>23</v>
      </c>
      <c r="C19" s="74" t="s">
        <v>24</v>
      </c>
      <c r="D19" s="74">
        <v>50</v>
      </c>
      <c r="E19" s="74">
        <v>1</v>
      </c>
    </row>
    <row r="20" spans="1:5" x14ac:dyDescent="0.25">
      <c r="A20" s="74">
        <v>2</v>
      </c>
      <c r="B20" s="73" t="s">
        <v>25</v>
      </c>
      <c r="C20" s="74" t="s">
        <v>27</v>
      </c>
      <c r="D20" s="74">
        <v>95</v>
      </c>
      <c r="E20" s="74">
        <v>1</v>
      </c>
    </row>
    <row r="21" spans="1:5" x14ac:dyDescent="0.25">
      <c r="A21" s="74">
        <v>3</v>
      </c>
      <c r="B21" s="73" t="s">
        <v>26</v>
      </c>
      <c r="C21" s="74" t="s">
        <v>28</v>
      </c>
      <c r="D21" s="74">
        <v>95</v>
      </c>
      <c r="E21" s="96" t="s">
        <v>65</v>
      </c>
    </row>
    <row r="22" spans="1:5" s="6" customFormat="1" ht="15" customHeight="1" x14ac:dyDescent="0.25">
      <c r="A22" s="72">
        <v>4</v>
      </c>
      <c r="B22" s="84" t="s">
        <v>58</v>
      </c>
      <c r="C22" s="72" t="s">
        <v>29</v>
      </c>
      <c r="D22" s="72">
        <v>62</v>
      </c>
      <c r="E22" s="97"/>
    </row>
    <row r="23" spans="1:5" s="6" customFormat="1" ht="30" customHeight="1" x14ac:dyDescent="0.25">
      <c r="A23" s="72">
        <v>5</v>
      </c>
      <c r="B23" s="84" t="s">
        <v>59</v>
      </c>
      <c r="C23" s="72" t="s">
        <v>28</v>
      </c>
      <c r="D23" s="85" t="s">
        <v>60</v>
      </c>
      <c r="E23" s="98"/>
    </row>
  </sheetData>
  <sheetProtection algorithmName="SHA-512" hashValue="4PeGeev1HzBB9u2/cQracTnFu5KEy2Y9PIaThWfZDyMgszmZwEtzsg3GFGAlIT03aUR4KN88hS/pbfPdDSKT1g==" saltValue="xHPrx0kAKiEMNccNUWYONw==" spinCount="100000" sheet="1" objects="1" scenarios="1"/>
  <mergeCells count="1">
    <mergeCell ref="E21:E2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4AD8-2058-4BCE-99B9-10E8AF29C5CE}">
  <dimension ref="A1:N23"/>
  <sheetViews>
    <sheetView showGridLines="0" view="pageBreakPreview" zoomScale="95" zoomScaleNormal="110" zoomScaleSheetLayoutView="95" workbookViewId="0">
      <selection activeCell="C39" sqref="C39"/>
    </sheetView>
  </sheetViews>
  <sheetFormatPr defaultRowHeight="15" x14ac:dyDescent="0.25"/>
  <cols>
    <col min="1" max="1" width="4.7109375" customWidth="1"/>
    <col min="2" max="2" width="24.5703125" customWidth="1"/>
    <col min="3" max="3" width="8.85546875" customWidth="1"/>
    <col min="4" max="4" width="10.5703125" customWidth="1"/>
    <col min="5" max="5" width="34.7109375" customWidth="1"/>
    <col min="14" max="14" width="10.7109375" customWidth="1"/>
  </cols>
  <sheetData>
    <row r="1" spans="1:14" ht="18.75" x14ac:dyDescent="0.3">
      <c r="A1" s="5" t="s">
        <v>142</v>
      </c>
      <c r="E1" s="20"/>
      <c r="F1" s="5" t="s">
        <v>116</v>
      </c>
      <c r="N1" s="20"/>
    </row>
    <row r="2" spans="1:14" ht="15.75" x14ac:dyDescent="0.25">
      <c r="A2" s="4" t="str">
        <f>'[1]A) Materials'!A2</f>
        <v>Version: 5-Nov-2020</v>
      </c>
      <c r="E2" s="42" t="s">
        <v>115</v>
      </c>
      <c r="N2" s="42" t="s">
        <v>117</v>
      </c>
    </row>
    <row r="3" spans="1:14" ht="15.75" x14ac:dyDescent="0.25">
      <c r="A3" s="4" t="str">
        <f>'[1]A) Materials'!A3</f>
        <v>Author: 1st BASE MBS, Malaysia</v>
      </c>
    </row>
    <row r="5" spans="1:14" ht="15.75" thickBot="1" x14ac:dyDescent="0.3">
      <c r="B5" t="s">
        <v>0</v>
      </c>
      <c r="C5" s="65">
        <f>SUM(C8:C14)</f>
        <v>12.9</v>
      </c>
      <c r="D5" s="86" t="s">
        <v>56</v>
      </c>
    </row>
    <row r="6" spans="1:14" ht="15.75" thickBot="1" x14ac:dyDescent="0.3">
      <c r="A6" s="15" t="s">
        <v>1</v>
      </c>
      <c r="B6" s="16" t="s">
        <v>2</v>
      </c>
      <c r="C6" s="8" t="s">
        <v>9</v>
      </c>
      <c r="D6" s="17">
        <v>50</v>
      </c>
      <c r="E6" s="19" t="s">
        <v>55</v>
      </c>
    </row>
    <row r="7" spans="1:14" x14ac:dyDescent="0.25">
      <c r="A7" s="69">
        <v>1</v>
      </c>
      <c r="B7" s="68" t="s">
        <v>3</v>
      </c>
      <c r="C7" s="69">
        <f>C15-C5</f>
        <v>7.1</v>
      </c>
      <c r="D7" s="87">
        <f>C7*$D$6</f>
        <v>355</v>
      </c>
      <c r="E7" s="13" t="s">
        <v>46</v>
      </c>
    </row>
    <row r="8" spans="1:14" x14ac:dyDescent="0.25">
      <c r="A8" s="69">
        <v>2</v>
      </c>
      <c r="B8" s="68" t="s">
        <v>4</v>
      </c>
      <c r="C8" s="69">
        <v>10</v>
      </c>
      <c r="D8" s="69">
        <f t="shared" ref="D8:D13" si="0">C8*$D$6</f>
        <v>500</v>
      </c>
      <c r="E8" s="13" t="s">
        <v>46</v>
      </c>
    </row>
    <row r="9" spans="1:14" x14ac:dyDescent="0.25">
      <c r="A9" s="69">
        <v>3</v>
      </c>
      <c r="B9" s="68" t="s">
        <v>5</v>
      </c>
      <c r="C9" s="69">
        <v>0.5</v>
      </c>
      <c r="D9" s="69">
        <f t="shared" si="0"/>
        <v>25</v>
      </c>
      <c r="E9" s="13" t="s">
        <v>46</v>
      </c>
    </row>
    <row r="10" spans="1:14" x14ac:dyDescent="0.25">
      <c r="A10" s="69">
        <v>4</v>
      </c>
      <c r="B10" s="68" t="s">
        <v>6</v>
      </c>
      <c r="C10" s="69">
        <v>0.5</v>
      </c>
      <c r="D10" s="69">
        <f t="shared" si="0"/>
        <v>25</v>
      </c>
      <c r="E10" s="13" t="s">
        <v>46</v>
      </c>
    </row>
    <row r="11" spans="1:14" x14ac:dyDescent="0.25">
      <c r="A11" s="74">
        <v>5</v>
      </c>
      <c r="B11" s="10" t="s">
        <v>78</v>
      </c>
      <c r="C11" s="43">
        <v>0.4</v>
      </c>
      <c r="D11" s="43">
        <f t="shared" si="0"/>
        <v>20</v>
      </c>
      <c r="E11" s="10" t="s">
        <v>125</v>
      </c>
    </row>
    <row r="12" spans="1:14" x14ac:dyDescent="0.25">
      <c r="A12" s="74">
        <v>6</v>
      </c>
      <c r="B12" s="10" t="s">
        <v>79</v>
      </c>
      <c r="C12" s="43">
        <v>0.4</v>
      </c>
      <c r="D12" s="43">
        <f t="shared" si="0"/>
        <v>20</v>
      </c>
      <c r="E12" s="10" t="s">
        <v>126</v>
      </c>
    </row>
    <row r="13" spans="1:14" x14ac:dyDescent="0.25">
      <c r="A13" s="74">
        <v>7</v>
      </c>
      <c r="B13" s="73" t="s">
        <v>68</v>
      </c>
      <c r="C13" s="74">
        <v>0.1</v>
      </c>
      <c r="D13" s="74">
        <f t="shared" si="0"/>
        <v>5</v>
      </c>
      <c r="E13" s="10" t="s">
        <v>124</v>
      </c>
    </row>
    <row r="14" spans="1:14" s="6" customFormat="1" ht="30" customHeight="1" x14ac:dyDescent="0.25">
      <c r="A14" s="76">
        <v>8</v>
      </c>
      <c r="B14" s="77" t="s">
        <v>139</v>
      </c>
      <c r="C14" s="46">
        <v>1</v>
      </c>
      <c r="D14" s="78"/>
      <c r="E14" s="41" t="s">
        <v>47</v>
      </c>
    </row>
    <row r="15" spans="1:14" x14ac:dyDescent="0.25">
      <c r="A15" s="79" t="s">
        <v>138</v>
      </c>
      <c r="B15" s="80"/>
      <c r="C15" s="65">
        <v>20</v>
      </c>
      <c r="D15" s="65">
        <f>SUM(D7:D14)</f>
        <v>950</v>
      </c>
      <c r="E15" s="81" t="s">
        <v>7</v>
      </c>
    </row>
    <row r="16" spans="1:14" x14ac:dyDescent="0.25">
      <c r="B16" s="80" t="s">
        <v>8</v>
      </c>
      <c r="C16" s="65"/>
      <c r="D16" s="14">
        <f>D15/D6</f>
        <v>19</v>
      </c>
      <c r="E16" s="81" t="s">
        <v>57</v>
      </c>
    </row>
    <row r="18" spans="1:5" x14ac:dyDescent="0.25">
      <c r="A18" s="11" t="s">
        <v>1</v>
      </c>
      <c r="B18" s="12" t="s">
        <v>21</v>
      </c>
      <c r="C18" s="11" t="s">
        <v>22</v>
      </c>
      <c r="D18" s="11" t="s">
        <v>54</v>
      </c>
      <c r="E18" s="11" t="s">
        <v>49</v>
      </c>
    </row>
    <row r="19" spans="1:5" x14ac:dyDescent="0.25">
      <c r="A19" s="74">
        <v>1</v>
      </c>
      <c r="B19" s="73" t="s">
        <v>23</v>
      </c>
      <c r="C19" s="74" t="s">
        <v>24</v>
      </c>
      <c r="D19" s="74">
        <v>50</v>
      </c>
      <c r="E19" s="74">
        <v>1</v>
      </c>
    </row>
    <row r="20" spans="1:5" x14ac:dyDescent="0.25">
      <c r="A20" s="74">
        <v>2</v>
      </c>
      <c r="B20" s="73" t="s">
        <v>25</v>
      </c>
      <c r="C20" s="74" t="s">
        <v>27</v>
      </c>
      <c r="D20" s="74">
        <v>95</v>
      </c>
      <c r="E20" s="74">
        <v>1</v>
      </c>
    </row>
    <row r="21" spans="1:5" x14ac:dyDescent="0.25">
      <c r="A21" s="74">
        <v>3</v>
      </c>
      <c r="B21" s="73" t="s">
        <v>26</v>
      </c>
      <c r="C21" s="74" t="s">
        <v>28</v>
      </c>
      <c r="D21" s="74">
        <v>95</v>
      </c>
      <c r="E21" s="96" t="s">
        <v>65</v>
      </c>
    </row>
    <row r="22" spans="1:5" s="6" customFormat="1" ht="15" customHeight="1" x14ac:dyDescent="0.25">
      <c r="A22" s="72">
        <v>4</v>
      </c>
      <c r="B22" s="84" t="s">
        <v>58</v>
      </c>
      <c r="C22" s="72" t="s">
        <v>29</v>
      </c>
      <c r="D22" s="72">
        <v>62</v>
      </c>
      <c r="E22" s="97"/>
    </row>
    <row r="23" spans="1:5" s="6" customFormat="1" ht="30" customHeight="1" x14ac:dyDescent="0.25">
      <c r="A23" s="72">
        <v>5</v>
      </c>
      <c r="B23" s="84" t="s">
        <v>59</v>
      </c>
      <c r="C23" s="72" t="s">
        <v>28</v>
      </c>
      <c r="D23" s="85" t="s">
        <v>60</v>
      </c>
      <c r="E23" s="98"/>
    </row>
  </sheetData>
  <sheetProtection algorithmName="SHA-512" hashValue="qo74eeJT2PLl3uY8ajwXIQmfNkBsOHalxf/dpIrJ3XlHAQ3kv6vekBRutUZ0EYxyB2bqARKOQ862UoXnPTwauQ==" saltValue="nX99eag1w9+9sCqthlbrYQ==" spinCount="100000" sheet="1" objects="1" scenarios="1"/>
  <mergeCells count="1">
    <mergeCell ref="E21:E2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2C9F8-134E-493B-8D08-C3247363A0F8}">
  <dimension ref="A1:N23"/>
  <sheetViews>
    <sheetView showGridLines="0" view="pageBreakPreview" topLeftCell="A28" zoomScale="95" zoomScaleNormal="110" zoomScaleSheetLayoutView="95" workbookViewId="0">
      <selection activeCell="E41" sqref="E41"/>
    </sheetView>
  </sheetViews>
  <sheetFormatPr defaultRowHeight="15" x14ac:dyDescent="0.25"/>
  <cols>
    <col min="1" max="1" width="4.7109375" customWidth="1"/>
    <col min="2" max="2" width="24.5703125" customWidth="1"/>
    <col min="3" max="3" width="8.85546875" customWidth="1"/>
    <col min="4" max="4" width="10.5703125" customWidth="1"/>
    <col min="5" max="5" width="34.7109375" customWidth="1"/>
  </cols>
  <sheetData>
    <row r="1" spans="1:14" ht="18.75" x14ac:dyDescent="0.3">
      <c r="A1" s="5" t="s">
        <v>143</v>
      </c>
      <c r="E1" s="20"/>
      <c r="F1" s="44" t="s">
        <v>127</v>
      </c>
      <c r="N1" s="20"/>
    </row>
    <row r="2" spans="1:14" ht="15.75" x14ac:dyDescent="0.25">
      <c r="A2" s="4" t="str">
        <f>'[1]A) Materials'!A2</f>
        <v>Version: 5-Nov-2020</v>
      </c>
      <c r="E2" s="42" t="s">
        <v>118</v>
      </c>
      <c r="N2" s="42" t="s">
        <v>119</v>
      </c>
    </row>
    <row r="3" spans="1:14" ht="15.75" x14ac:dyDescent="0.25">
      <c r="A3" s="4" t="str">
        <f>'[1]A) Materials'!A3</f>
        <v>Author: 1st BASE MBS, Malaysia</v>
      </c>
    </row>
    <row r="5" spans="1:14" ht="15.75" thickBot="1" x14ac:dyDescent="0.3">
      <c r="B5" t="s">
        <v>0</v>
      </c>
      <c r="C5" s="65">
        <f>SUM(C8:C14)</f>
        <v>14.7</v>
      </c>
      <c r="D5" s="86" t="s">
        <v>56</v>
      </c>
    </row>
    <row r="6" spans="1:14" ht="15.75" thickBot="1" x14ac:dyDescent="0.3">
      <c r="A6" s="15" t="s">
        <v>1</v>
      </c>
      <c r="B6" s="16" t="s">
        <v>2</v>
      </c>
      <c r="C6" s="8" t="s">
        <v>9</v>
      </c>
      <c r="D6" s="17">
        <v>50</v>
      </c>
      <c r="E6" s="19" t="s">
        <v>55</v>
      </c>
    </row>
    <row r="7" spans="1:14" x14ac:dyDescent="0.25">
      <c r="A7" s="69">
        <v>1</v>
      </c>
      <c r="B7" s="68" t="s">
        <v>3</v>
      </c>
      <c r="C7" s="69">
        <f>C15-C5</f>
        <v>5.3000000000000007</v>
      </c>
      <c r="D7" s="87">
        <f>C7*$D$6</f>
        <v>265.00000000000006</v>
      </c>
      <c r="E7" s="13" t="s">
        <v>46</v>
      </c>
    </row>
    <row r="8" spans="1:14" x14ac:dyDescent="0.25">
      <c r="A8" s="69">
        <v>2</v>
      </c>
      <c r="B8" s="68" t="s">
        <v>4</v>
      </c>
      <c r="C8" s="69">
        <v>10</v>
      </c>
      <c r="D8" s="69">
        <f t="shared" ref="D8:D13" si="0">C8*$D$6</f>
        <v>500</v>
      </c>
      <c r="E8" s="13" t="s">
        <v>46</v>
      </c>
    </row>
    <row r="9" spans="1:14" x14ac:dyDescent="0.25">
      <c r="A9" s="69">
        <v>3</v>
      </c>
      <c r="B9" s="68" t="s">
        <v>5</v>
      </c>
      <c r="C9" s="69">
        <v>0.5</v>
      </c>
      <c r="D9" s="69">
        <f t="shared" si="0"/>
        <v>25</v>
      </c>
      <c r="E9" s="13" t="s">
        <v>46</v>
      </c>
    </row>
    <row r="10" spans="1:14" x14ac:dyDescent="0.25">
      <c r="A10" s="69">
        <v>4</v>
      </c>
      <c r="B10" s="68" t="s">
        <v>6</v>
      </c>
      <c r="C10" s="69">
        <v>0.5</v>
      </c>
      <c r="D10" s="69">
        <f t="shared" si="0"/>
        <v>25</v>
      </c>
      <c r="E10" s="13" t="s">
        <v>46</v>
      </c>
    </row>
    <row r="11" spans="1:14" x14ac:dyDescent="0.25">
      <c r="A11" s="74">
        <v>5</v>
      </c>
      <c r="B11" s="73" t="s">
        <v>128</v>
      </c>
      <c r="C11" s="74">
        <v>1.2</v>
      </c>
      <c r="D11" s="74">
        <f t="shared" si="0"/>
        <v>60</v>
      </c>
      <c r="E11" s="10" t="s">
        <v>131</v>
      </c>
    </row>
    <row r="12" spans="1:14" x14ac:dyDescent="0.25">
      <c r="A12" s="74">
        <v>6</v>
      </c>
      <c r="B12" s="73" t="s">
        <v>130</v>
      </c>
      <c r="C12" s="74">
        <v>1.2</v>
      </c>
      <c r="D12" s="74">
        <f t="shared" si="0"/>
        <v>60</v>
      </c>
      <c r="E12" s="10" t="s">
        <v>131</v>
      </c>
    </row>
    <row r="13" spans="1:14" x14ac:dyDescent="0.25">
      <c r="A13" s="74">
        <v>7</v>
      </c>
      <c r="B13" s="73" t="s">
        <v>129</v>
      </c>
      <c r="C13" s="74">
        <v>0.3</v>
      </c>
      <c r="D13" s="74">
        <f t="shared" si="0"/>
        <v>15</v>
      </c>
      <c r="E13" s="10" t="s">
        <v>48</v>
      </c>
    </row>
    <row r="14" spans="1:14" s="6" customFormat="1" ht="30" customHeight="1" x14ac:dyDescent="0.25">
      <c r="A14" s="76">
        <v>8</v>
      </c>
      <c r="B14" s="77" t="s">
        <v>139</v>
      </c>
      <c r="C14" s="46">
        <v>1</v>
      </c>
      <c r="D14" s="78"/>
      <c r="E14" s="41" t="s">
        <v>47</v>
      </c>
    </row>
    <row r="15" spans="1:14" x14ac:dyDescent="0.25">
      <c r="A15" s="79" t="s">
        <v>138</v>
      </c>
      <c r="B15" s="80"/>
      <c r="C15" s="65">
        <v>20</v>
      </c>
      <c r="D15" s="65">
        <f>SUM(D7:D14)</f>
        <v>950</v>
      </c>
      <c r="E15" s="81" t="s">
        <v>7</v>
      </c>
    </row>
    <row r="16" spans="1:14" x14ac:dyDescent="0.25">
      <c r="B16" s="80" t="s">
        <v>8</v>
      </c>
      <c r="C16" s="65"/>
      <c r="D16" s="14">
        <f>D15/D6</f>
        <v>19</v>
      </c>
      <c r="E16" s="81" t="s">
        <v>57</v>
      </c>
    </row>
    <row r="18" spans="1:5" x14ac:dyDescent="0.25">
      <c r="A18" s="11" t="s">
        <v>1</v>
      </c>
      <c r="B18" s="12" t="s">
        <v>21</v>
      </c>
      <c r="C18" s="11" t="s">
        <v>22</v>
      </c>
      <c r="D18" s="11" t="s">
        <v>54</v>
      </c>
      <c r="E18" s="11" t="s">
        <v>49</v>
      </c>
    </row>
    <row r="19" spans="1:5" x14ac:dyDescent="0.25">
      <c r="A19" s="74">
        <v>1</v>
      </c>
      <c r="B19" s="73" t="s">
        <v>23</v>
      </c>
      <c r="C19" s="74" t="s">
        <v>24</v>
      </c>
      <c r="D19" s="74">
        <v>50</v>
      </c>
      <c r="E19" s="74">
        <v>1</v>
      </c>
    </row>
    <row r="20" spans="1:5" x14ac:dyDescent="0.25">
      <c r="A20" s="74">
        <v>2</v>
      </c>
      <c r="B20" s="73" t="s">
        <v>25</v>
      </c>
      <c r="C20" s="74" t="s">
        <v>27</v>
      </c>
      <c r="D20" s="74">
        <v>95</v>
      </c>
      <c r="E20" s="74">
        <v>1</v>
      </c>
    </row>
    <row r="21" spans="1:5" x14ac:dyDescent="0.25">
      <c r="A21" s="74">
        <v>3</v>
      </c>
      <c r="B21" s="73" t="s">
        <v>26</v>
      </c>
      <c r="C21" s="74" t="s">
        <v>28</v>
      </c>
      <c r="D21" s="74">
        <v>95</v>
      </c>
      <c r="E21" s="96" t="s">
        <v>65</v>
      </c>
    </row>
    <row r="22" spans="1:5" s="6" customFormat="1" ht="15" customHeight="1" x14ac:dyDescent="0.25">
      <c r="A22" s="72">
        <v>4</v>
      </c>
      <c r="B22" s="84" t="s">
        <v>58</v>
      </c>
      <c r="C22" s="72" t="s">
        <v>29</v>
      </c>
      <c r="D22" s="72">
        <v>62</v>
      </c>
      <c r="E22" s="97"/>
    </row>
    <row r="23" spans="1:5" s="6" customFormat="1" ht="30" customHeight="1" x14ac:dyDescent="0.25">
      <c r="A23" s="72">
        <v>5</v>
      </c>
      <c r="B23" s="84" t="s">
        <v>59</v>
      </c>
      <c r="C23" s="72" t="s">
        <v>28</v>
      </c>
      <c r="D23" s="85" t="s">
        <v>60</v>
      </c>
      <c r="E23" s="98"/>
    </row>
  </sheetData>
  <sheetProtection algorithmName="SHA-512" hashValue="B4Rp0SV0iqbuixaBAFMh7ObWgZ3C1HEP0QFqkIeowR9OFUC2aEL6RGJuibKXysg9V7uFSWLYEKeM+NAzlulStQ==" saltValue="FUUgYkLDnk8O7hkBQJqRfA==" spinCount="100000" sheet="1" objects="1" scenarios="1"/>
  <mergeCells count="1">
    <mergeCell ref="E21:E2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0E2BC-8D5E-44E2-9218-DD554204CCCA}">
  <dimension ref="A1:N32"/>
  <sheetViews>
    <sheetView showGridLines="0" view="pageBreakPreview" zoomScale="95" zoomScaleNormal="110" zoomScaleSheetLayoutView="95" workbookViewId="0">
      <selection activeCell="E36" sqref="E36"/>
    </sheetView>
  </sheetViews>
  <sheetFormatPr defaultRowHeight="15" x14ac:dyDescent="0.25"/>
  <cols>
    <col min="1" max="1" width="4.7109375" customWidth="1"/>
    <col min="2" max="2" width="24.5703125" customWidth="1"/>
    <col min="3" max="3" width="8.85546875" customWidth="1"/>
    <col min="4" max="4" width="10.5703125" customWidth="1"/>
    <col min="5" max="5" width="34.7109375" customWidth="1"/>
  </cols>
  <sheetData>
    <row r="1" spans="1:14" ht="18.75" x14ac:dyDescent="0.3">
      <c r="A1" s="5" t="s">
        <v>144</v>
      </c>
      <c r="E1" s="20"/>
      <c r="F1" s="5" t="s">
        <v>133</v>
      </c>
      <c r="N1" s="20"/>
    </row>
    <row r="2" spans="1:14" ht="15.75" x14ac:dyDescent="0.25">
      <c r="A2" s="4" t="str">
        <f>'[1]A) Materials'!A2</f>
        <v>Version: 5-Nov-2020</v>
      </c>
      <c r="E2" s="42" t="s">
        <v>120</v>
      </c>
      <c r="N2" s="42" t="s">
        <v>121</v>
      </c>
    </row>
    <row r="3" spans="1:14" ht="15.75" x14ac:dyDescent="0.25">
      <c r="A3" s="4" t="str">
        <f>'[1]A) Materials'!A3</f>
        <v>Author: 1st BASE MBS, Malaysia</v>
      </c>
    </row>
    <row r="5" spans="1:14" ht="15.75" thickBot="1" x14ac:dyDescent="0.3">
      <c r="B5" t="s">
        <v>0</v>
      </c>
      <c r="C5" s="65">
        <f>SUM(C8:C12)</f>
        <v>12.7</v>
      </c>
      <c r="D5" s="86" t="s">
        <v>56</v>
      </c>
    </row>
    <row r="6" spans="1:14" ht="15.75" thickBot="1" x14ac:dyDescent="0.3">
      <c r="A6" s="15" t="s">
        <v>1</v>
      </c>
      <c r="B6" s="16" t="s">
        <v>2</v>
      </c>
      <c r="C6" s="8" t="s">
        <v>9</v>
      </c>
      <c r="D6" s="17">
        <v>50</v>
      </c>
      <c r="E6" s="19" t="s">
        <v>55</v>
      </c>
    </row>
    <row r="7" spans="1:14" x14ac:dyDescent="0.25">
      <c r="A7" s="69">
        <v>1</v>
      </c>
      <c r="B7" s="68" t="s">
        <v>3</v>
      </c>
      <c r="C7" s="69">
        <f>C13-C5</f>
        <v>7.3000000000000007</v>
      </c>
      <c r="D7" s="87">
        <f>C7*$D$6</f>
        <v>365.00000000000006</v>
      </c>
      <c r="E7" s="13" t="s">
        <v>46</v>
      </c>
    </row>
    <row r="8" spans="1:14" x14ac:dyDescent="0.25">
      <c r="A8" s="69">
        <v>2</v>
      </c>
      <c r="B8" s="68" t="s">
        <v>4</v>
      </c>
      <c r="C8" s="69">
        <v>10</v>
      </c>
      <c r="D8" s="69">
        <f t="shared" ref="D8:D11" si="0">C8*$D$6</f>
        <v>500</v>
      </c>
      <c r="E8" s="13" t="s">
        <v>46</v>
      </c>
    </row>
    <row r="9" spans="1:14" x14ac:dyDescent="0.25">
      <c r="A9" s="69">
        <v>3</v>
      </c>
      <c r="B9" s="68" t="s">
        <v>5</v>
      </c>
      <c r="C9" s="69">
        <v>0.5</v>
      </c>
      <c r="D9" s="69">
        <f t="shared" si="0"/>
        <v>25</v>
      </c>
      <c r="E9" s="13" t="s">
        <v>46</v>
      </c>
    </row>
    <row r="10" spans="1:14" x14ac:dyDescent="0.25">
      <c r="A10" s="69">
        <v>4</v>
      </c>
      <c r="B10" s="68" t="s">
        <v>6</v>
      </c>
      <c r="C10" s="69">
        <v>0.5</v>
      </c>
      <c r="D10" s="69">
        <f t="shared" si="0"/>
        <v>25</v>
      </c>
      <c r="E10" s="13" t="s">
        <v>46</v>
      </c>
    </row>
    <row r="11" spans="1:14" x14ac:dyDescent="0.25">
      <c r="A11" s="74">
        <v>5</v>
      </c>
      <c r="B11" s="10" t="s">
        <v>137</v>
      </c>
      <c r="C11" s="74">
        <v>0.7</v>
      </c>
      <c r="D11" s="74">
        <f t="shared" si="0"/>
        <v>35</v>
      </c>
      <c r="E11" s="10" t="s">
        <v>135</v>
      </c>
    </row>
    <row r="12" spans="1:14" s="6" customFormat="1" ht="30" customHeight="1" x14ac:dyDescent="0.25">
      <c r="A12" s="76">
        <v>6</v>
      </c>
      <c r="B12" s="77" t="s">
        <v>139</v>
      </c>
      <c r="C12" s="46">
        <v>1</v>
      </c>
      <c r="D12" s="78"/>
      <c r="E12" s="41" t="s">
        <v>47</v>
      </c>
    </row>
    <row r="13" spans="1:14" x14ac:dyDescent="0.25">
      <c r="A13" s="79" t="s">
        <v>138</v>
      </c>
      <c r="B13" s="80"/>
      <c r="C13" s="65">
        <v>20</v>
      </c>
      <c r="D13" s="65">
        <f>SUM(D7:D12)</f>
        <v>950</v>
      </c>
      <c r="E13" s="81" t="s">
        <v>7</v>
      </c>
    </row>
    <row r="14" spans="1:14" x14ac:dyDescent="0.25">
      <c r="B14" s="80" t="s">
        <v>8</v>
      </c>
      <c r="C14" s="65"/>
      <c r="D14" s="14">
        <f>D13/D6</f>
        <v>19</v>
      </c>
      <c r="E14" s="81" t="s">
        <v>57</v>
      </c>
    </row>
    <row r="16" spans="1:14" x14ac:dyDescent="0.25">
      <c r="A16" s="11" t="s">
        <v>1</v>
      </c>
      <c r="B16" s="12" t="s">
        <v>21</v>
      </c>
      <c r="C16" s="11" t="s">
        <v>22</v>
      </c>
      <c r="D16" s="11" t="s">
        <v>54</v>
      </c>
      <c r="E16" s="11" t="s">
        <v>49</v>
      </c>
    </row>
    <row r="17" spans="1:6" x14ac:dyDescent="0.25">
      <c r="A17" s="74">
        <v>1</v>
      </c>
      <c r="B17" s="73" t="s">
        <v>23</v>
      </c>
      <c r="C17" s="74" t="s">
        <v>24</v>
      </c>
      <c r="D17" s="74">
        <v>50</v>
      </c>
      <c r="E17" s="74">
        <v>1</v>
      </c>
    </row>
    <row r="18" spans="1:6" x14ac:dyDescent="0.25">
      <c r="A18" s="74">
        <v>2</v>
      </c>
      <c r="B18" s="73" t="s">
        <v>25</v>
      </c>
      <c r="C18" s="74" t="s">
        <v>27</v>
      </c>
      <c r="D18" s="74">
        <v>95</v>
      </c>
      <c r="E18" s="74">
        <v>1</v>
      </c>
    </row>
    <row r="19" spans="1:6" x14ac:dyDescent="0.25">
      <c r="A19" s="74">
        <v>3</v>
      </c>
      <c r="B19" s="73" t="s">
        <v>26</v>
      </c>
      <c r="C19" s="74" t="s">
        <v>28</v>
      </c>
      <c r="D19" s="74">
        <v>95</v>
      </c>
      <c r="E19" s="96" t="s">
        <v>65</v>
      </c>
    </row>
    <row r="20" spans="1:6" s="6" customFormat="1" ht="15" customHeight="1" x14ac:dyDescent="0.25">
      <c r="A20" s="72">
        <v>4</v>
      </c>
      <c r="B20" s="84" t="s">
        <v>58</v>
      </c>
      <c r="C20" s="72" t="s">
        <v>29</v>
      </c>
      <c r="D20" s="72">
        <v>62</v>
      </c>
      <c r="E20" s="97"/>
    </row>
    <row r="21" spans="1:6" s="6" customFormat="1" ht="30" customHeight="1" x14ac:dyDescent="0.25">
      <c r="A21" s="72">
        <v>5</v>
      </c>
      <c r="B21" s="84" t="s">
        <v>59</v>
      </c>
      <c r="C21" s="72" t="s">
        <v>28</v>
      </c>
      <c r="D21" s="85" t="s">
        <v>60</v>
      </c>
      <c r="E21" s="98"/>
    </row>
    <row r="32" spans="1:6" x14ac:dyDescent="0.25">
      <c r="F32" s="21"/>
    </row>
  </sheetData>
  <sheetProtection algorithmName="SHA-512" hashValue="kEwv9PXy/BhHlXBr42t9TEBqS0s+1AoWtYOgE5NE1mWwqtt/fBhEaSE8I5FwOyktwiKR2rS2TonbRBDaVMlRSg==" saltValue="JfVOiOpivoq5oYCrML5w5Q==" spinCount="100000" sheet="1" objects="1" scenarios="1"/>
  <mergeCells count="1">
    <mergeCell ref="E19:E2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A) Materials</vt:lpstr>
      <vt:lpstr>B) PCR efficiency</vt:lpstr>
      <vt:lpstr>C) Gene E</vt:lpstr>
      <vt:lpstr>D) Gene RdRP</vt:lpstr>
      <vt:lpstr>E) Gene RdRP_Mod.Primers</vt:lpstr>
      <vt:lpstr>F) Gene RdRp_Hel</vt:lpstr>
      <vt:lpstr>G) Gene RNAse P</vt:lpstr>
      <vt:lpstr>'A) Materials'!Print_Area</vt:lpstr>
      <vt:lpstr>'B) PCR efficiency'!Print_Area</vt:lpstr>
      <vt:lpstr>'C) Gene E'!Print_Area</vt:lpstr>
      <vt:lpstr>'D) Gene RdRP'!Print_Area</vt:lpstr>
      <vt:lpstr>'E) Gene RdRP_Mod.Primers'!Print_Area</vt:lpstr>
      <vt:lpstr>'F) Gene RdRp_Hel'!Print_Area</vt:lpstr>
      <vt:lpstr>'G) Gene RNAse 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Yong</dc:creator>
  <cp:lastModifiedBy>Angela Yong</cp:lastModifiedBy>
  <cp:lastPrinted>2020-11-05T12:12:54Z</cp:lastPrinted>
  <dcterms:created xsi:type="dcterms:W3CDTF">2020-05-23T06:09:58Z</dcterms:created>
  <dcterms:modified xsi:type="dcterms:W3CDTF">2021-01-13T04:11:10Z</dcterms:modified>
</cp:coreProperties>
</file>