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nD\MBS-4100 (CV500)\Product Brochure\"/>
    </mc:Choice>
  </mc:AlternateContent>
  <xr:revisionPtr revIDLastSave="0" documentId="13_ncr:11_{2449F130-B38C-40C1-A016-61B8484AF07C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A) Materials" sheetId="5" r:id="rId1"/>
    <sheet name="B) PCR efficiency" sheetId="9" r:id="rId2"/>
    <sheet name="C) Singleplex Gene E_Sarbeco" sheetId="10" r:id="rId3"/>
    <sheet name="D) Singleplex Gene RdRP" sheetId="11" r:id="rId4"/>
  </sheets>
  <definedNames>
    <definedName name="_xlnm.Print_Area" localSheetId="0">'A) Materials'!$A$1:$F$26</definedName>
    <definedName name="_xlnm.Print_Area" localSheetId="1">'B) PCR efficiency'!$A$1:$I$50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1" l="1"/>
  <c r="A2" i="11"/>
  <c r="A3" i="10"/>
  <c r="A2" i="10"/>
  <c r="A3" i="9"/>
  <c r="A2" i="9"/>
  <c r="D13" i="11"/>
  <c r="D12" i="11"/>
  <c r="D11" i="11"/>
  <c r="D10" i="11"/>
  <c r="D9" i="11"/>
  <c r="D8" i="11"/>
  <c r="C5" i="11"/>
  <c r="C7" i="11" s="1"/>
  <c r="D7" i="11" s="1"/>
  <c r="D13" i="10"/>
  <c r="D12" i="10"/>
  <c r="D11" i="10"/>
  <c r="D10" i="10"/>
  <c r="D9" i="10"/>
  <c r="D8" i="10"/>
  <c r="C5" i="10"/>
  <c r="C7" i="10" s="1"/>
  <c r="D7" i="10" s="1"/>
  <c r="D15" i="11" l="1"/>
  <c r="D16" i="11" s="1"/>
  <c r="D15" i="10"/>
  <c r="D16" i="10" s="1"/>
</calcChain>
</file>

<file path=xl/sharedStrings.xml><?xml version="1.0" encoding="utf-8"?>
<sst xmlns="http://schemas.openxmlformats.org/spreadsheetml/2006/main" count="140" uniqueCount="93">
  <si>
    <t>sum without water</t>
  </si>
  <si>
    <t>No.</t>
  </si>
  <si>
    <t>Components</t>
  </si>
  <si>
    <t>Water</t>
  </si>
  <si>
    <t>2x Rxn buffer</t>
  </si>
  <si>
    <t>DNA Polymerase</t>
  </si>
  <si>
    <t>RT Enzyme Mix</t>
  </si>
  <si>
    <t>E_Sarbeco_F1, 10 uM</t>
  </si>
  <si>
    <t>E_Sarbeco_R2, 10 uM</t>
  </si>
  <si>
    <t>E_Sarbeco_P1, 10 uM</t>
  </si>
  <si>
    <t>RdRP_SARSr-F2, 20 uM</t>
  </si>
  <si>
    <t>RdRP_SARSr-R1, 20 uM</t>
  </si>
  <si>
    <t>RdRP_SARSr-P2, 20 uM</t>
  </si>
  <si>
    <t>Total</t>
  </si>
  <si>
    <t>Each aliquot</t>
  </si>
  <si>
    <t>1 rxn</t>
  </si>
  <si>
    <t>E_Sarbeco_F1</t>
  </si>
  <si>
    <t>E_Sarbeco_R2</t>
  </si>
  <si>
    <t>E_Sarbeco_P1</t>
  </si>
  <si>
    <t>RdRP_SARSr-F2</t>
  </si>
  <si>
    <t>RdRP_SARSr-R1</t>
  </si>
  <si>
    <t>RdRP_SARSr-P2</t>
  </si>
  <si>
    <t>Sequence (5’ to 3’)</t>
  </si>
  <si>
    <t>ACAGGTACGTTAATAGTTAATAGCGT</t>
  </si>
  <si>
    <t>ATATTGCAGCAGTACGCACACA</t>
  </si>
  <si>
    <t>GTGARATGGTCATGTGTGGCGG</t>
  </si>
  <si>
    <t>CARATGTTAAASACACTATTAGCATA</t>
  </si>
  <si>
    <t>Steps</t>
  </si>
  <si>
    <t>Time</t>
  </si>
  <si>
    <t>Reverse Transcription</t>
  </si>
  <si>
    <t>10 min</t>
  </si>
  <si>
    <t>Initial Denaturation</t>
  </si>
  <si>
    <t>Denaturation</t>
  </si>
  <si>
    <t>1 min</t>
  </si>
  <si>
    <t>10 sec</t>
  </si>
  <si>
    <t>5 sec</t>
  </si>
  <si>
    <t>Name</t>
  </si>
  <si>
    <t>Primer/ Probe</t>
  </si>
  <si>
    <t>E_Sarbeco Forward Primer</t>
  </si>
  <si>
    <t>E_Sarbeco Reverse Primer</t>
  </si>
  <si>
    <t>E_Sarbeco Probe</t>
  </si>
  <si>
    <t>RdRP Forward Primer</t>
  </si>
  <si>
    <t>RdRP Reverse Primer</t>
  </si>
  <si>
    <t>RdRP Probe</t>
  </si>
  <si>
    <t>IDT</t>
  </si>
  <si>
    <t>Cat#</t>
  </si>
  <si>
    <r>
      <rPr>
        <b/>
        <sz val="11"/>
        <color theme="1"/>
        <rFont val="Calibri"/>
        <family val="2"/>
        <scheme val="minor"/>
      </rPr>
      <t>(iv)</t>
    </r>
    <r>
      <rPr>
        <sz val="11"/>
        <color theme="1"/>
        <rFont val="Calibri"/>
        <family val="2"/>
        <scheme val="minor"/>
      </rPr>
      <t xml:space="preserve"> Implen NanoPhotometer or any equivalent.</t>
    </r>
  </si>
  <si>
    <t>Custom Probe</t>
  </si>
  <si>
    <t>Author: 1st BASE MBS, Malaysia</t>
  </si>
  <si>
    <t>B) PCR Efficiency</t>
  </si>
  <si>
    <t>A) Brief of Raw Materials &amp; Instruments:</t>
  </si>
  <si>
    <r>
      <t xml:space="preserve">THUNDERBIRD Probe One-Step qRT-PCR kit </t>
    </r>
    <r>
      <rPr>
        <b/>
        <sz val="11"/>
        <color theme="1"/>
        <rFont val="Calibri"/>
        <family val="2"/>
        <scheme val="minor"/>
      </rPr>
      <t>(Toyobo, Cat# QRZ-101)</t>
    </r>
  </si>
  <si>
    <r>
      <t xml:space="preserve">Positive control reaction setup: </t>
    </r>
    <r>
      <rPr>
        <b/>
        <sz val="11"/>
        <color theme="1"/>
        <rFont val="Calibri"/>
        <family val="2"/>
        <scheme val="minor"/>
      </rPr>
      <t>(i)</t>
    </r>
    <r>
      <rPr>
        <sz val="11"/>
        <color theme="1"/>
        <rFont val="Calibri"/>
        <family val="2"/>
        <scheme val="minor"/>
      </rPr>
      <t xml:space="preserve"> 2019-nCoV_E_and_RdRp Positive Control</t>
    </r>
    <r>
      <rPr>
        <b/>
        <sz val="11"/>
        <color theme="1"/>
        <rFont val="Calibri"/>
        <family val="2"/>
        <scheme val="minor"/>
      </rPr>
      <t xml:space="preserve"> (1st BASE, Cat# MBS-4100);</t>
    </r>
  </si>
  <si>
    <t>Toyobo kit, Cat# QRZ-101</t>
  </si>
  <si>
    <t>Purified viral RNA from oral/ nasal swab VTM</t>
  </si>
  <si>
    <t>IDT, Custom Probe</t>
  </si>
  <si>
    <t>No. of Cycles</t>
  </si>
  <si>
    <t>Agency</t>
  </si>
  <si>
    <r>
      <t xml:space="preserve">qPCR system: </t>
    </r>
    <r>
      <rPr>
        <b/>
        <sz val="11"/>
        <color theme="1"/>
        <rFont val="Calibri"/>
        <family val="2"/>
        <scheme val="minor"/>
      </rPr>
      <t>(i)</t>
    </r>
    <r>
      <rPr>
        <sz val="11"/>
        <color theme="1"/>
        <rFont val="Calibri"/>
        <family val="2"/>
        <scheme val="minor"/>
      </rPr>
      <t xml:space="preserve"> Qiagen Rotor-Gene Q </t>
    </r>
    <r>
      <rPr>
        <b/>
        <sz val="11"/>
        <color theme="1"/>
        <rFont val="Calibri"/>
        <family val="2"/>
        <scheme val="minor"/>
      </rPr>
      <t>(Qiagen, Cat# 9001867)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/>
    </r>
  </si>
  <si>
    <r>
      <t xml:space="preserve">RNA extracted from oral/ nasal swab VTM </t>
    </r>
    <r>
      <rPr>
        <b/>
        <sz val="11"/>
        <color theme="1"/>
        <rFont val="Calibri"/>
        <family val="2"/>
        <scheme val="minor"/>
      </rPr>
      <t>(1st BASE, Cat# CUS-7020)</t>
    </r>
    <r>
      <rPr>
        <sz val="11"/>
        <color theme="1"/>
        <rFont val="Calibri"/>
        <family val="2"/>
        <scheme val="minor"/>
      </rPr>
      <t xml:space="preserve"> using viral nucleic acid extraction kit</t>
    </r>
  </si>
  <si>
    <t xml:space="preserve">1uL of the purified total RNA was used for each qPCR reaction. </t>
  </si>
  <si>
    <r>
      <rPr>
        <b/>
        <sz val="11"/>
        <color theme="1"/>
        <rFont val="Calibri"/>
        <family val="2"/>
        <scheme val="minor"/>
      </rPr>
      <t>(ii)</t>
    </r>
    <r>
      <rPr>
        <sz val="11"/>
        <color theme="1"/>
        <rFont val="Calibri"/>
        <family val="2"/>
        <scheme val="minor"/>
      </rPr>
      <t xml:space="preserve"> 1xIDTE buffer pH 8.0 </t>
    </r>
    <r>
      <rPr>
        <b/>
        <sz val="11"/>
        <color theme="1"/>
        <rFont val="Calibri"/>
        <family val="2"/>
        <scheme val="minor"/>
      </rPr>
      <t>(IDT, Cat# 11050113)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(iii)</t>
    </r>
    <r>
      <rPr>
        <sz val="11"/>
        <color theme="1"/>
        <rFont val="Calibri"/>
        <family val="2"/>
        <scheme val="minor"/>
      </rPr>
      <t xml:space="preserve"> Restriction Enzyme, Ncol </t>
    </r>
    <r>
      <rPr>
        <b/>
        <sz val="11"/>
        <color theme="1"/>
        <rFont val="Calibri"/>
        <family val="2"/>
        <scheme val="minor"/>
      </rPr>
      <t>(Thermo Scientific, Cat# ER057)</t>
    </r>
    <r>
      <rPr>
        <sz val="11"/>
        <color theme="1"/>
        <rFont val="Calibri"/>
        <family val="2"/>
        <scheme val="minor"/>
      </rPr>
      <t>;</t>
    </r>
  </si>
  <si>
    <r>
      <t>Temp. (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</si>
  <si>
    <t>Source refers to (A) Materials</t>
  </si>
  <si>
    <t>Key-in no. of rxns +2 to compensate pipetting loss</t>
  </si>
  <si>
    <t>uL</t>
  </si>
  <si>
    <t>Repeat Step3 to Step5 for total of 40 to 45 cycles</t>
  </si>
  <si>
    <t>Annealing and Extension #1</t>
  </si>
  <si>
    <t>Annealing and Extension #2</t>
  </si>
  <si>
    <t>58 
(Optic On)</t>
  </si>
  <si>
    <t>&lt; Page 1 of 6 &gt;</t>
  </si>
  <si>
    <t>&lt; Page 2 of 6 &gt;</t>
  </si>
  <si>
    <t>&lt; Page 3 of 6 &gt;</t>
  </si>
  <si>
    <t>&lt; Page 4 of 6 &gt;</t>
  </si>
  <si>
    <t>&lt; Page 5 of 6 &gt;</t>
  </si>
  <si>
    <t>&lt; Page 6 of 6 &gt;</t>
  </si>
  <si>
    <r>
      <rPr>
        <b/>
        <sz val="11"/>
        <color theme="1"/>
        <rFont val="Calibri"/>
        <family val="2"/>
        <scheme val="minor"/>
      </rPr>
      <t xml:space="preserve"> (Geneaid, Cat# VR100)</t>
    </r>
    <r>
      <rPr>
        <sz val="11"/>
        <color theme="1"/>
        <rFont val="Calibri"/>
        <family val="2"/>
        <scheme val="minor"/>
      </rPr>
      <t xml:space="preserve">. The purified viral RNA is eluted with 50uL of elution buffer. </t>
    </r>
  </si>
  <si>
    <r>
      <rPr>
        <b/>
        <sz val="11"/>
        <color theme="1"/>
        <rFont val="Calibri"/>
        <family val="2"/>
        <scheme val="minor"/>
      </rPr>
      <t>(ii)</t>
    </r>
    <r>
      <rPr>
        <sz val="11"/>
        <color theme="1"/>
        <rFont val="Calibri"/>
        <family val="2"/>
        <scheme val="minor"/>
      </rPr>
      <t xml:space="preserve"> 100uL Minitube with cap </t>
    </r>
    <r>
      <rPr>
        <b/>
        <sz val="11"/>
        <color theme="1"/>
        <rFont val="Calibri"/>
        <family val="2"/>
        <scheme val="minor"/>
      </rPr>
      <t>(Qiagen, Cat# 981103)</t>
    </r>
  </si>
  <si>
    <t>HEX-ACACTAGCC/ZEN/ATCCTTACTGCGCTTCG-IBFQ</t>
  </si>
  <si>
    <t>FAM-CAGGTGGAA/ZEN/CCTCATCAGGAGATGC-IBFQ</t>
  </si>
  <si>
    <t>Version: 17-Nov-2020</t>
  </si>
  <si>
    <t>Diluted from IDT, Cat# 10006888</t>
  </si>
  <si>
    <t>Diluted from IDT, Cat# 10006890</t>
  </si>
  <si>
    <t>Diluted from IDT, Cat# 10006860</t>
  </si>
  <si>
    <t>Diluted from IDT, Cat# 10006881</t>
  </si>
  <si>
    <t>Diluted from IDT, Cat# 10006886</t>
  </si>
  <si>
    <t>D2) Amplification Results for RdRP Gene in Singleplex</t>
  </si>
  <si>
    <t>D1) qPCR Setup for Singleplex RdRP Gene</t>
  </si>
  <si>
    <t>C2) Amplification Results for E Sarbeco Gene in Singleplex</t>
  </si>
  <si>
    <t>C1) qPCR Setup for Singleplex E_Sarbeco Gene</t>
  </si>
  <si>
    <t>Singleplex qPCR Protocol to target E_Sarbeco and RdRP genes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</si>
  <si>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Viral RNA Template</t>
    </r>
  </si>
  <si>
    <t>*Adjustable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</si>
</sst>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  <xf numFmtId="0" fontId="0" fillId="0" borderId="2" xfId="0" applyFont="1" applyBorder="1"/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9" fillId="0" borderId="0" xfId="0" applyFont="1" applyFill="1"/>
    <xf numFmtId="0" fontId="1" fillId="4" borderId="2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/>
    <xf numFmtId="0" fontId="10" fillId="0" borderId="2" xfId="0" applyFont="1" applyBorder="1"/>
    <xf numFmtId="0" fontId="0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10" fillId="5" borderId="2" xfId="0" applyFont="1" applyFill="1" applyBorder="1"/>
    <xf numFmtId="0" fontId="0" fillId="5" borderId="3" xfId="0" applyFont="1" applyFill="1" applyBorder="1" applyAlignment="1">
      <alignment horizontal="center"/>
    </xf>
    <xf numFmtId="0" fontId="10" fillId="6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11" fontId="12" fillId="0" borderId="0" xfId="0" applyNumberFormat="1" applyFont="1"/>
    <xf numFmtId="0" fontId="0" fillId="0" borderId="2" xfId="0" applyFont="1" applyBorder="1" applyAlignment="1">
      <alignment vertical="center" wrapText="1"/>
    </xf>
    <xf numFmtId="0" fontId="1" fillId="4" borderId="6" xfId="0" applyFont="1" applyFill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14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0" fontId="0" fillId="6" borderId="2" xfId="0" applyFont="1" applyFill="1" applyBorder="1" applyAlignment="1" applyProtection="1">
      <alignment horizontal="center" vertical="center"/>
      <protection locked="0"/>
    </xf>
    <xf numFmtId="0" fontId="0" fillId="6" borderId="3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155863</xdr:colOff>
      <xdr:row>36</xdr:row>
      <xdr:rowOff>80529</xdr:rowOff>
    </xdr:from>
    <xdr:ext cx="5039591" cy="164782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5863" y="7016461"/>
          <a:ext cx="5039591" cy="16478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/>
            <a:t>PCR Efficiency (E) </a:t>
          </a:r>
          <a:r>
            <a:rPr lang="en-US" sz="1200"/>
            <a:t>for each</a:t>
          </a:r>
          <a:r>
            <a:rPr lang="en-US" sz="1200" baseline="0"/>
            <a:t> target gene was assessed using duplicate qPCR reactions of 10-fold diluted </a:t>
          </a:r>
          <a:r>
            <a:rPr lang="en-US" sz="12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2019-nCOV_E and RdRp Positive Control, which was digested with NcoI. </a:t>
          </a:r>
          <a:r>
            <a:rPr lang="en-U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plasmid DNA standard of 6 magnitudes was created from 2E01 to 2E06 copies . Linear regression falls within the acceptable value of Slope (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-3.10 to -3.59) </a:t>
          </a:r>
          <a:r>
            <a:rPr lang="en-U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and R</a:t>
          </a:r>
          <a:r>
            <a:rPr lang="en-US" sz="1200" b="0" i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en-U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0.95).</a:t>
          </a:r>
          <a:r>
            <a:rPr lang="en-U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The percentage efficiency was calculated from the slope using the formula E = 100*(-1 + 10</a:t>
          </a:r>
          <a:r>
            <a:rPr lang="en-US" sz="1200" b="0" i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−1/slope</a:t>
          </a:r>
          <a:r>
            <a:rPr lang="en-U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The concentration of the plasmid DNA standards was measured using Implen NanoPhotometer. </a:t>
          </a:r>
          <a:endParaRPr lang="en-US" sz="1200" b="0"/>
        </a:p>
      </xdr:txBody>
    </xdr:sp>
    <xdr:clientData/>
  </xdr:oneCellAnchor>
  <xdr:twoCellAnchor editAs="oneCell">
    <xdr:from>
      <xdr:col>0</xdr:col>
      <xdr:colOff>329045</xdr:colOff>
      <xdr:row>3</xdr:row>
      <xdr:rowOff>181841</xdr:rowOff>
    </xdr:from>
    <xdr:to>
      <xdr:col>8</xdr:col>
      <xdr:colOff>27709</xdr:colOff>
      <xdr:row>18</xdr:row>
      <xdr:rowOff>61480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045" y="822614"/>
          <a:ext cx="4547755" cy="274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307396</xdr:colOff>
      <xdr:row>19</xdr:row>
      <xdr:rowOff>116898</xdr:rowOff>
    </xdr:from>
    <xdr:to>
      <xdr:col>8</xdr:col>
      <xdr:colOff>38170</xdr:colOff>
      <xdr:row>34</xdr:row>
      <xdr:rowOff>38965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96" y="3671455"/>
          <a:ext cx="4926229" cy="2649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90236</xdr:colOff>
      <xdr:row>14</xdr:row>
      <xdr:rowOff>173400</xdr:rowOff>
    </xdr:from>
    <xdr:to>
      <xdr:col>13</xdr:col>
      <xdr:colOff>815024</xdr:colOff>
      <xdr:row>31</xdr:row>
      <xdr:rowOff>108905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A9870C-1BAB-4CB4-8025-8B901231C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5789" y="3000821"/>
          <a:ext cx="5903380" cy="3214110"/>
        </a:xfrm>
        <a:prstGeom prst="rect">
          <a:avLst/>
        </a:prstGeom>
      </xdr:spPr>
    </xdr:pic>
    <xdr:clientData/>
  </xdr:twoCellAnchor>
  <xdr:twoCellAnchor editAs="oneCell">
    <xdr:from>
      <xdr:col>5</xdr:col>
      <xdr:colOff>80209</xdr:colOff>
      <xdr:row>31</xdr:row>
      <xdr:rowOff>145381</xdr:rowOff>
    </xdr:from>
    <xdr:to>
      <xdr:col>13</xdr:col>
      <xdr:colOff>802104</xdr:colOff>
      <xdr:row>45</xdr:row>
      <xdr:rowOff>117663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18ED49-A814-49BF-B760-CC294F369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5762" y="6251407"/>
          <a:ext cx="5900487" cy="2498914"/>
        </a:xfrm>
        <a:prstGeom prst="rect">
          <a:avLst/>
        </a:prstGeom>
      </xdr:spPr>
    </xdr:pic>
    <xdr:clientData/>
  </xdr:twoCellAnchor>
  <xdr:twoCellAnchor editAs="oneCell">
    <xdr:from>
      <xdr:col>5</xdr:col>
      <xdr:colOff>85223</xdr:colOff>
      <xdr:row>1</xdr:row>
      <xdr:rowOff>180167</xdr:rowOff>
    </xdr:from>
    <xdr:to>
      <xdr:col>13</xdr:col>
      <xdr:colOff>810628</xdr:colOff>
      <xdr:row>14</xdr:row>
      <xdr:rowOff>145131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026AC76-4634-4212-BDDC-3A57B38E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776" y="410772"/>
          <a:ext cx="5903997" cy="2561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45118</xdr:colOff>
      <xdr:row>30</xdr:row>
      <xdr:rowOff>148168</xdr:rowOff>
    </xdr:from>
    <xdr:to>
      <xdr:col>13</xdr:col>
      <xdr:colOff>541421</xdr:colOff>
      <xdr:row>45</xdr:row>
      <xdr:rowOff>70185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F6F6A7-3883-4C9A-8E89-1CD5BF7C7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0776" y="6073721"/>
          <a:ext cx="5669882" cy="2629122"/>
        </a:xfrm>
        <a:prstGeom prst="rect">
          <a:avLst/>
        </a:prstGeom>
      </xdr:spPr>
    </xdr:pic>
    <xdr:clientData/>
  </xdr:twoCellAnchor>
  <xdr:twoCellAnchor editAs="oneCell">
    <xdr:from>
      <xdr:col>5</xdr:col>
      <xdr:colOff>50129</xdr:colOff>
      <xdr:row>1</xdr:row>
      <xdr:rowOff>112785</xdr:rowOff>
    </xdr:from>
    <xdr:to>
      <xdr:col>13</xdr:col>
      <xdr:colOff>521399</xdr:colOff>
      <xdr:row>14</xdr:row>
      <xdr:rowOff>130342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D5C6719-FB21-49C9-A475-0FF3F145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5787" y="343390"/>
          <a:ext cx="5644849" cy="2614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55144</xdr:colOff>
      <xdr:row>14</xdr:row>
      <xdr:rowOff>148878</xdr:rowOff>
    </xdr:from>
    <xdr:to>
      <xdr:col>13</xdr:col>
      <xdr:colOff>504194</xdr:colOff>
      <xdr:row>30</xdr:row>
      <xdr:rowOff>97874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3200FA-7FDC-468D-8160-D5C2DDE90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20802" y="2976299"/>
          <a:ext cx="5622629" cy="3047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showGridLines="0" tabSelected="1" view="pageBreakPreview" zoomScale="95" zoomScaleNormal="110" zoomScaleSheetLayoutView="95" workbookViewId="0">
      <selection activeCell="D17" sqref="D17"/>
    </sheetView>
  </sheetViews>
  <sheetFormatPr defaultRowHeight="14.25" x14ac:dyDescent="0.45"/>
  <cols>
    <col min="1" max="1" width="3.59765625" customWidth="1"/>
    <col min="2" max="2" width="18.59765625" customWidth="1"/>
    <col min="3" max="3" width="14.3984375" customWidth="1"/>
    <col min="4" max="4" width="42.1328125" customWidth="1"/>
    <col min="5" max="5" width="7.86328125" customWidth="1"/>
    <col min="6" max="6" width="12.3984375" customWidth="1"/>
  </cols>
  <sheetData>
    <row r="1" spans="1:6" ht="21" x14ac:dyDescent="0.65">
      <c r="A1" s="5" t="s">
        <v>90</v>
      </c>
      <c r="F1" s="50" t="s">
        <v>70</v>
      </c>
    </row>
    <row r="2" spans="1:6" ht="15.75" x14ac:dyDescent="0.5">
      <c r="A2" s="8" t="s">
        <v>80</v>
      </c>
    </row>
    <row r="3" spans="1:6" ht="15.75" x14ac:dyDescent="0.5">
      <c r="A3" s="8" t="s">
        <v>48</v>
      </c>
    </row>
    <row r="4" spans="1:6" ht="15.75" x14ac:dyDescent="0.5">
      <c r="A4" s="8"/>
    </row>
    <row r="5" spans="1:6" ht="18" x14ac:dyDescent="0.55000000000000004">
      <c r="A5" s="10" t="s">
        <v>50</v>
      </c>
    </row>
    <row r="7" spans="1:6" x14ac:dyDescent="0.45">
      <c r="A7">
        <v>1</v>
      </c>
      <c r="B7" s="3" t="s">
        <v>37</v>
      </c>
      <c r="C7" s="3" t="s">
        <v>36</v>
      </c>
      <c r="D7" s="3" t="s">
        <v>22</v>
      </c>
      <c r="E7" s="3" t="s">
        <v>57</v>
      </c>
      <c r="F7" s="4" t="s">
        <v>45</v>
      </c>
    </row>
    <row r="8" spans="1:6" s="16" customFormat="1" ht="28.15" customHeight="1" x14ac:dyDescent="0.45">
      <c r="B8" s="15" t="s">
        <v>38</v>
      </c>
      <c r="C8" s="46" t="s">
        <v>16</v>
      </c>
      <c r="D8" s="46" t="s">
        <v>23</v>
      </c>
      <c r="E8" s="43" t="s">
        <v>44</v>
      </c>
      <c r="F8" s="43">
        <v>10006888</v>
      </c>
    </row>
    <row r="9" spans="1:6" s="16" customFormat="1" ht="27.75" customHeight="1" x14ac:dyDescent="0.45">
      <c r="B9" s="15" t="s">
        <v>39</v>
      </c>
      <c r="C9" s="46" t="s">
        <v>17</v>
      </c>
      <c r="D9" s="46" t="s">
        <v>24</v>
      </c>
      <c r="E9" s="43" t="s">
        <v>44</v>
      </c>
      <c r="F9" s="43">
        <v>10006890</v>
      </c>
    </row>
    <row r="10" spans="1:6" s="16" customFormat="1" ht="28.15" customHeight="1" x14ac:dyDescent="0.45">
      <c r="B10" s="45" t="s">
        <v>40</v>
      </c>
      <c r="C10" s="46" t="s">
        <v>18</v>
      </c>
      <c r="D10" s="45" t="s">
        <v>78</v>
      </c>
      <c r="E10" s="43" t="s">
        <v>44</v>
      </c>
      <c r="F10" s="44" t="s">
        <v>47</v>
      </c>
    </row>
    <row r="11" spans="1:6" s="16" customFormat="1" ht="28.15" customHeight="1" x14ac:dyDescent="0.45">
      <c r="B11" s="15" t="s">
        <v>41</v>
      </c>
      <c r="C11" s="46" t="s">
        <v>19</v>
      </c>
      <c r="D11" s="46" t="s">
        <v>25</v>
      </c>
      <c r="E11" s="43" t="s">
        <v>44</v>
      </c>
      <c r="F11" s="43">
        <v>10006860</v>
      </c>
    </row>
    <row r="12" spans="1:6" s="16" customFormat="1" ht="27.75" customHeight="1" x14ac:dyDescent="0.45">
      <c r="B12" s="15" t="s">
        <v>42</v>
      </c>
      <c r="C12" s="46" t="s">
        <v>20</v>
      </c>
      <c r="D12" s="46" t="s">
        <v>26</v>
      </c>
      <c r="E12" s="43" t="s">
        <v>44</v>
      </c>
      <c r="F12" s="43">
        <v>10006881</v>
      </c>
    </row>
    <row r="13" spans="1:6" s="16" customFormat="1" ht="28.15" customHeight="1" x14ac:dyDescent="0.45">
      <c r="B13" s="15" t="s">
        <v>43</v>
      </c>
      <c r="C13" s="46" t="s">
        <v>21</v>
      </c>
      <c r="D13" s="45" t="s">
        <v>79</v>
      </c>
      <c r="E13" s="43" t="s">
        <v>44</v>
      </c>
      <c r="F13" s="43">
        <v>10006886</v>
      </c>
    </row>
    <row r="15" spans="1:6" x14ac:dyDescent="0.45">
      <c r="A15">
        <v>2</v>
      </c>
      <c r="B15" t="s">
        <v>51</v>
      </c>
    </row>
    <row r="17" spans="1:2" x14ac:dyDescent="0.45">
      <c r="A17">
        <v>3</v>
      </c>
      <c r="B17" t="s">
        <v>58</v>
      </c>
    </row>
    <row r="18" spans="1:2" x14ac:dyDescent="0.45">
      <c r="B18" t="s">
        <v>77</v>
      </c>
    </row>
    <row r="20" spans="1:2" x14ac:dyDescent="0.45">
      <c r="A20">
        <v>4</v>
      </c>
      <c r="B20" t="s">
        <v>52</v>
      </c>
    </row>
    <row r="21" spans="1:2" x14ac:dyDescent="0.45">
      <c r="B21" t="s">
        <v>61</v>
      </c>
    </row>
    <row r="22" spans="1:2" x14ac:dyDescent="0.45">
      <c r="B22" t="s">
        <v>46</v>
      </c>
    </row>
    <row r="24" spans="1:2" x14ac:dyDescent="0.45">
      <c r="A24">
        <v>5</v>
      </c>
      <c r="B24" s="2" t="s">
        <v>59</v>
      </c>
    </row>
    <row r="25" spans="1:2" x14ac:dyDescent="0.45">
      <c r="B25" t="s">
        <v>76</v>
      </c>
    </row>
    <row r="26" spans="1:2" x14ac:dyDescent="0.45">
      <c r="B26" t="s">
        <v>60</v>
      </c>
    </row>
  </sheetData>
  <sheetProtection algorithmName="SHA-512" hashValue="dXfiZxpfenGOGsjkZ4JDsATJVEOZlye9o9ELjhrhotZFbQhE9TRKY8WS8YAn/eOtM8+KJ7fKpl/2kjOYMds3CA==" saltValue="z5DRafYdlfWzwUJcsM92rg==" spinCount="100000" sheet="1" objects="1" scenarios="1"/>
  <pageMargins left="0.25" right="0.25" top="0.75" bottom="0.75" header="0.3" footer="0.3"/>
  <pageSetup paperSize="9" scale="9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showGridLines="0" view="pageBreakPreview" zoomScale="95" zoomScaleNormal="110" zoomScaleSheetLayoutView="95" workbookViewId="0">
      <selection activeCell="C47" sqref="C47"/>
    </sheetView>
  </sheetViews>
  <sheetFormatPr defaultRowHeight="14.25" x14ac:dyDescent="0.45"/>
  <sheetData>
    <row r="1" spans="1:9" ht="18" x14ac:dyDescent="0.55000000000000004">
      <c r="A1" s="9" t="s">
        <v>49</v>
      </c>
      <c r="I1" s="50" t="s">
        <v>71</v>
      </c>
    </row>
    <row r="2" spans="1:9" s="7" customFormat="1" ht="15.75" x14ac:dyDescent="0.5">
      <c r="A2" s="8" t="str">
        <f>'A) Materials'!A2</f>
        <v>Version: 17-Nov-2020</v>
      </c>
    </row>
    <row r="3" spans="1:9" s="7" customFormat="1" ht="15.75" x14ac:dyDescent="0.5">
      <c r="A3" s="8" t="str">
        <f>'A) Materials'!A3</f>
        <v>Author: 1st BASE MBS, Malaysia</v>
      </c>
    </row>
    <row r="17" spans="14:14" ht="15.75" x14ac:dyDescent="0.5">
      <c r="N17" s="47"/>
    </row>
  </sheetData>
  <sheetProtection algorithmName="SHA-512" hashValue="uHiY0K5bq3Q8leQkDihVo+8ZmogYVHNlb8iOGXLeOB4tRcnRZmW8IbFsfSeLxRLSEfygJUmy8Qn2h/fu67bO7A==" saltValue="UhuAIQU2wsSxLxcMC8a0Rw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showGridLines="0" view="pageBreakPreview" zoomScale="95" zoomScaleNormal="110" zoomScaleSheetLayoutView="95" workbookViewId="0">
      <selection activeCell="E15" sqref="E15"/>
    </sheetView>
  </sheetViews>
  <sheetFormatPr defaultRowHeight="14.25" x14ac:dyDescent="0.45"/>
  <cols>
    <col min="1" max="1" width="4.1328125" customWidth="1"/>
    <col min="2" max="2" width="24.59765625" customWidth="1"/>
    <col min="3" max="3" width="8.86328125" customWidth="1"/>
    <col min="4" max="4" width="10.59765625" customWidth="1"/>
    <col min="5" max="5" width="34.73046875" customWidth="1"/>
    <col min="6" max="6" width="9.1328125" customWidth="1"/>
    <col min="14" max="14" width="12.59765625" customWidth="1"/>
  </cols>
  <sheetData>
    <row r="1" spans="1:14" ht="18" x14ac:dyDescent="0.55000000000000004">
      <c r="A1" s="9" t="s">
        <v>89</v>
      </c>
      <c r="B1" s="1"/>
      <c r="C1" s="1"/>
      <c r="D1" s="1"/>
      <c r="E1" s="50" t="s">
        <v>72</v>
      </c>
      <c r="F1" s="9" t="s">
        <v>88</v>
      </c>
      <c r="N1" s="50" t="s">
        <v>73</v>
      </c>
    </row>
    <row r="2" spans="1:14" s="7" customFormat="1" ht="15.75" x14ac:dyDescent="0.5">
      <c r="A2" s="8" t="str">
        <f>'A) Materials'!A2</f>
        <v>Version: 17-Nov-2020</v>
      </c>
      <c r="G2" s="6"/>
    </row>
    <row r="3" spans="1:14" s="7" customFormat="1" ht="15.75" x14ac:dyDescent="0.5">
      <c r="A3" s="8" t="str">
        <f>'A) Materials'!A3</f>
        <v>Author: 1st BASE MBS, Malaysia</v>
      </c>
      <c r="G3" s="6"/>
    </row>
    <row r="4" spans="1:14" s="7" customFormat="1" ht="15.75" x14ac:dyDescent="0.5">
      <c r="A4" s="6"/>
      <c r="G4" s="6"/>
    </row>
    <row r="5" spans="1:14" ht="14.65" thickBot="1" x14ac:dyDescent="0.5">
      <c r="A5" s="11"/>
      <c r="B5" s="11" t="s">
        <v>0</v>
      </c>
      <c r="C5" s="17">
        <f>SUM(C8:C14)</f>
        <v>12.32</v>
      </c>
      <c r="D5" s="18" t="s">
        <v>64</v>
      </c>
      <c r="E5" s="11"/>
    </row>
    <row r="6" spans="1:14" ht="14.65" thickBot="1" x14ac:dyDescent="0.5">
      <c r="A6" s="19" t="s">
        <v>1</v>
      </c>
      <c r="B6" s="19" t="s">
        <v>2</v>
      </c>
      <c r="C6" s="20" t="s">
        <v>15</v>
      </c>
      <c r="D6" s="42">
        <v>50</v>
      </c>
      <c r="E6" s="21" t="s">
        <v>63</v>
      </c>
    </row>
    <row r="7" spans="1:14" x14ac:dyDescent="0.45">
      <c r="A7" s="40">
        <v>1</v>
      </c>
      <c r="B7" s="29" t="s">
        <v>3</v>
      </c>
      <c r="C7" s="30">
        <f>C15-C5</f>
        <v>7.68</v>
      </c>
      <c r="D7" s="31">
        <f t="shared" ref="D7:D13" si="0">C7*$D$6</f>
        <v>384</v>
      </c>
      <c r="E7" s="32" t="s">
        <v>53</v>
      </c>
    </row>
    <row r="8" spans="1:14" x14ac:dyDescent="0.45">
      <c r="A8" s="40">
        <v>2</v>
      </c>
      <c r="B8" s="29" t="s">
        <v>4</v>
      </c>
      <c r="C8" s="30">
        <v>10</v>
      </c>
      <c r="D8" s="33">
        <f t="shared" si="0"/>
        <v>500</v>
      </c>
      <c r="E8" s="32" t="s">
        <v>53</v>
      </c>
    </row>
    <row r="9" spans="1:14" x14ac:dyDescent="0.45">
      <c r="A9" s="40">
        <v>3</v>
      </c>
      <c r="B9" s="29" t="s">
        <v>5</v>
      </c>
      <c r="C9" s="30">
        <v>0.5</v>
      </c>
      <c r="D9" s="33">
        <f t="shared" si="0"/>
        <v>25</v>
      </c>
      <c r="E9" s="32" t="s">
        <v>53</v>
      </c>
    </row>
    <row r="10" spans="1:14" x14ac:dyDescent="0.45">
      <c r="A10" s="40">
        <v>4</v>
      </c>
      <c r="B10" s="29" t="s">
        <v>6</v>
      </c>
      <c r="C10" s="30">
        <v>0.5</v>
      </c>
      <c r="D10" s="33">
        <f t="shared" si="0"/>
        <v>25</v>
      </c>
      <c r="E10" s="32" t="s">
        <v>53</v>
      </c>
    </row>
    <row r="11" spans="1:14" x14ac:dyDescent="0.45">
      <c r="A11" s="26">
        <v>5</v>
      </c>
      <c r="B11" s="12" t="s">
        <v>7</v>
      </c>
      <c r="C11" s="14">
        <v>0.14000000000000001</v>
      </c>
      <c r="D11" s="23">
        <f t="shared" si="0"/>
        <v>7.0000000000000009</v>
      </c>
      <c r="E11" s="22" t="s">
        <v>81</v>
      </c>
    </row>
    <row r="12" spans="1:14" x14ac:dyDescent="0.45">
      <c r="A12" s="26">
        <v>6</v>
      </c>
      <c r="B12" s="12" t="s">
        <v>8</v>
      </c>
      <c r="C12" s="14">
        <v>0.14000000000000001</v>
      </c>
      <c r="D12" s="23">
        <f t="shared" si="0"/>
        <v>7.0000000000000009</v>
      </c>
      <c r="E12" s="22" t="s">
        <v>82</v>
      </c>
    </row>
    <row r="13" spans="1:14" x14ac:dyDescent="0.45">
      <c r="A13" s="26">
        <v>7</v>
      </c>
      <c r="B13" s="12" t="s">
        <v>9</v>
      </c>
      <c r="C13" s="14">
        <v>0.04</v>
      </c>
      <c r="D13" s="23">
        <f t="shared" si="0"/>
        <v>2</v>
      </c>
      <c r="E13" s="22" t="s">
        <v>55</v>
      </c>
    </row>
    <row r="14" spans="1:14" s="16" customFormat="1" ht="28.5" x14ac:dyDescent="0.45">
      <c r="A14" s="51">
        <v>8</v>
      </c>
      <c r="B14" s="52" t="s">
        <v>91</v>
      </c>
      <c r="C14" s="56">
        <v>1</v>
      </c>
      <c r="D14" s="57"/>
      <c r="E14" s="34" t="s">
        <v>54</v>
      </c>
    </row>
    <row r="15" spans="1:14" x14ac:dyDescent="0.45">
      <c r="A15" s="53" t="s">
        <v>92</v>
      </c>
      <c r="B15" s="54"/>
      <c r="C15" s="17">
        <v>20</v>
      </c>
      <c r="D15" s="17">
        <f>SUM(D7:D14)</f>
        <v>950</v>
      </c>
      <c r="E15" s="55" t="s">
        <v>13</v>
      </c>
    </row>
    <row r="16" spans="1:14" x14ac:dyDescent="0.45">
      <c r="A16" s="41"/>
      <c r="B16" s="13" t="s">
        <v>14</v>
      </c>
      <c r="C16" s="17"/>
      <c r="D16" s="35">
        <f>D15/D6</f>
        <v>19</v>
      </c>
      <c r="E16" s="55" t="s">
        <v>65</v>
      </c>
    </row>
    <row r="17" spans="1:5" x14ac:dyDescent="0.45">
      <c r="A17" s="41"/>
      <c r="B17" s="11"/>
      <c r="C17" s="11"/>
      <c r="D17" s="11"/>
      <c r="E17" s="11"/>
    </row>
    <row r="18" spans="1:5" x14ac:dyDescent="0.45">
      <c r="A18" s="24" t="s">
        <v>1</v>
      </c>
      <c r="B18" s="25" t="s">
        <v>27</v>
      </c>
      <c r="C18" s="24" t="s">
        <v>28</v>
      </c>
      <c r="D18" s="24" t="s">
        <v>62</v>
      </c>
      <c r="E18" s="24" t="s">
        <v>56</v>
      </c>
    </row>
    <row r="19" spans="1:5" x14ac:dyDescent="0.45">
      <c r="A19" s="26">
        <v>1</v>
      </c>
      <c r="B19" s="12" t="s">
        <v>29</v>
      </c>
      <c r="C19" s="14" t="s">
        <v>30</v>
      </c>
      <c r="D19" s="14">
        <v>50</v>
      </c>
      <c r="E19" s="14">
        <v>1</v>
      </c>
    </row>
    <row r="20" spans="1:5" x14ac:dyDescent="0.45">
      <c r="A20" s="26">
        <v>2</v>
      </c>
      <c r="B20" s="12" t="s">
        <v>31</v>
      </c>
      <c r="C20" s="14" t="s">
        <v>33</v>
      </c>
      <c r="D20" s="14">
        <v>95</v>
      </c>
      <c r="E20" s="14">
        <v>1</v>
      </c>
    </row>
    <row r="21" spans="1:5" x14ac:dyDescent="0.45">
      <c r="A21" s="26">
        <v>3</v>
      </c>
      <c r="B21" s="12" t="s">
        <v>32</v>
      </c>
      <c r="C21" s="14" t="s">
        <v>34</v>
      </c>
      <c r="D21" s="14">
        <v>95</v>
      </c>
      <c r="E21" s="58" t="s">
        <v>66</v>
      </c>
    </row>
    <row r="22" spans="1:5" ht="15" customHeight="1" x14ac:dyDescent="0.45">
      <c r="A22" s="26">
        <v>4</v>
      </c>
      <c r="B22" s="48" t="s">
        <v>67</v>
      </c>
      <c r="C22" s="26" t="s">
        <v>35</v>
      </c>
      <c r="D22" s="26">
        <v>62</v>
      </c>
      <c r="E22" s="59"/>
    </row>
    <row r="23" spans="1:5" s="16" customFormat="1" ht="30" customHeight="1" x14ac:dyDescent="0.45">
      <c r="A23" s="26">
        <v>5</v>
      </c>
      <c r="B23" s="48" t="s">
        <v>68</v>
      </c>
      <c r="C23" s="26" t="s">
        <v>34</v>
      </c>
      <c r="D23" s="27" t="s">
        <v>69</v>
      </c>
      <c r="E23" s="60"/>
    </row>
  </sheetData>
  <sheetProtection algorithmName="SHA-512" hashValue="TB2iheiiWcvANmvKKYeXowMNqLrldiLeJbHupU8KmqOJqTOdacIaa1u5L8XksIT99vOrgCG8i6GO0HIeFQLLxQ==" saltValue="HHwhBN34oxuuSDO0KFwP7w==" spinCount="100000" sheet="1" objects="1" scenarios="1"/>
  <mergeCells count="1">
    <mergeCell ref="E21:E23"/>
  </mergeCells>
  <pageMargins left="0.7" right="0.7" top="0.75" bottom="0.75" header="0.3" footer="0.3"/>
  <pageSetup paperSize="9" pageOrder="overThenDown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"/>
  <sheetViews>
    <sheetView showGridLines="0" view="pageBreakPreview" zoomScale="95" zoomScaleNormal="110" zoomScaleSheetLayoutView="95" workbookViewId="0">
      <selection activeCell="E16" sqref="E16"/>
    </sheetView>
  </sheetViews>
  <sheetFormatPr defaultRowHeight="14.25" x14ac:dyDescent="0.45"/>
  <cols>
    <col min="1" max="1" width="4.73046875" customWidth="1"/>
    <col min="2" max="2" width="24.59765625" customWidth="1"/>
    <col min="3" max="3" width="8.86328125" customWidth="1"/>
    <col min="4" max="4" width="10.59765625" customWidth="1"/>
    <col min="5" max="5" width="34.73046875" customWidth="1"/>
  </cols>
  <sheetData>
    <row r="1" spans="1:14" ht="18" x14ac:dyDescent="0.55000000000000004">
      <c r="A1" s="9" t="s">
        <v>87</v>
      </c>
      <c r="E1" s="50" t="s">
        <v>74</v>
      </c>
      <c r="F1" s="9" t="s">
        <v>86</v>
      </c>
      <c r="N1" s="50" t="s">
        <v>75</v>
      </c>
    </row>
    <row r="2" spans="1:14" ht="15.75" x14ac:dyDescent="0.5">
      <c r="A2" s="8" t="str">
        <f>'A) Materials'!A2</f>
        <v>Version: 17-Nov-2020</v>
      </c>
    </row>
    <row r="3" spans="1:14" ht="15.75" x14ac:dyDescent="0.5">
      <c r="A3" s="8" t="str">
        <f>'A) Materials'!A3</f>
        <v>Author: 1st BASE MBS, Malaysia</v>
      </c>
    </row>
    <row r="5" spans="1:14" ht="14.65" thickBot="1" x14ac:dyDescent="0.5">
      <c r="A5" s="11"/>
      <c r="B5" s="11" t="s">
        <v>0</v>
      </c>
      <c r="C5" s="17">
        <f>SUM(C8:C14)</f>
        <v>12.78</v>
      </c>
      <c r="D5" s="28" t="s">
        <v>64</v>
      </c>
      <c r="E5" s="11"/>
      <c r="F5" s="11"/>
      <c r="G5" s="11"/>
      <c r="H5" s="11"/>
      <c r="I5" s="11"/>
    </row>
    <row r="6" spans="1:14" ht="14.65" thickBot="1" x14ac:dyDescent="0.5">
      <c r="A6" s="37" t="s">
        <v>1</v>
      </c>
      <c r="B6" s="38" t="s">
        <v>2</v>
      </c>
      <c r="C6" s="20" t="s">
        <v>15</v>
      </c>
      <c r="D6" s="42">
        <v>50</v>
      </c>
      <c r="E6" s="49" t="s">
        <v>63</v>
      </c>
      <c r="F6" s="11"/>
      <c r="G6" s="11"/>
      <c r="H6" s="11"/>
      <c r="I6" s="11"/>
    </row>
    <row r="7" spans="1:14" x14ac:dyDescent="0.45">
      <c r="A7" s="30">
        <v>1</v>
      </c>
      <c r="B7" s="29" t="s">
        <v>3</v>
      </c>
      <c r="C7" s="30">
        <f>C15-C5</f>
        <v>7.2200000000000006</v>
      </c>
      <c r="D7" s="39">
        <f>C7*$D$6</f>
        <v>361.00000000000006</v>
      </c>
      <c r="E7" s="32" t="s">
        <v>53</v>
      </c>
      <c r="F7" s="11"/>
      <c r="G7" s="11"/>
      <c r="H7" s="11"/>
      <c r="I7" s="11"/>
    </row>
    <row r="8" spans="1:14" x14ac:dyDescent="0.45">
      <c r="A8" s="30">
        <v>2</v>
      </c>
      <c r="B8" s="29" t="s">
        <v>4</v>
      </c>
      <c r="C8" s="30">
        <v>10</v>
      </c>
      <c r="D8" s="30">
        <f t="shared" ref="D8:D13" si="0">C8*$D$6</f>
        <v>500</v>
      </c>
      <c r="E8" s="32" t="s">
        <v>53</v>
      </c>
      <c r="F8" s="11"/>
      <c r="G8" s="11"/>
      <c r="H8" s="11"/>
      <c r="I8" s="11"/>
    </row>
    <row r="9" spans="1:14" x14ac:dyDescent="0.45">
      <c r="A9" s="30">
        <v>3</v>
      </c>
      <c r="B9" s="29" t="s">
        <v>5</v>
      </c>
      <c r="C9" s="30">
        <v>0.5</v>
      </c>
      <c r="D9" s="30">
        <f t="shared" si="0"/>
        <v>25</v>
      </c>
      <c r="E9" s="32" t="s">
        <v>53</v>
      </c>
      <c r="F9" s="11"/>
      <c r="G9" s="11"/>
      <c r="H9" s="11"/>
      <c r="I9" s="11"/>
    </row>
    <row r="10" spans="1:14" x14ac:dyDescent="0.45">
      <c r="A10" s="30">
        <v>4</v>
      </c>
      <c r="B10" s="29" t="s">
        <v>6</v>
      </c>
      <c r="C10" s="30">
        <v>0.5</v>
      </c>
      <c r="D10" s="30">
        <f t="shared" si="0"/>
        <v>25</v>
      </c>
      <c r="E10" s="32" t="s">
        <v>53</v>
      </c>
      <c r="F10" s="11"/>
      <c r="G10" s="11"/>
      <c r="H10" s="11"/>
      <c r="I10" s="11"/>
    </row>
    <row r="11" spans="1:14" x14ac:dyDescent="0.45">
      <c r="A11" s="14">
        <v>5</v>
      </c>
      <c r="B11" s="12" t="s">
        <v>10</v>
      </c>
      <c r="C11" s="14">
        <v>0.35</v>
      </c>
      <c r="D11" s="14">
        <f t="shared" si="0"/>
        <v>17.5</v>
      </c>
      <c r="E11" s="22" t="s">
        <v>83</v>
      </c>
      <c r="F11" s="11"/>
      <c r="G11" s="11"/>
      <c r="H11" s="11"/>
      <c r="I11" s="11"/>
    </row>
    <row r="12" spans="1:14" x14ac:dyDescent="0.45">
      <c r="A12" s="14">
        <v>6</v>
      </c>
      <c r="B12" s="12" t="s">
        <v>11</v>
      </c>
      <c r="C12" s="14">
        <v>0.35</v>
      </c>
      <c r="D12" s="14">
        <f t="shared" si="0"/>
        <v>17.5</v>
      </c>
      <c r="E12" s="22" t="s">
        <v>84</v>
      </c>
      <c r="F12" s="11"/>
      <c r="G12" s="11"/>
      <c r="H12" s="11"/>
      <c r="I12" s="11"/>
    </row>
    <row r="13" spans="1:14" x14ac:dyDescent="0.45">
      <c r="A13" s="14">
        <v>7</v>
      </c>
      <c r="B13" s="12" t="s">
        <v>12</v>
      </c>
      <c r="C13" s="14">
        <v>0.08</v>
      </c>
      <c r="D13" s="14">
        <f t="shared" si="0"/>
        <v>4</v>
      </c>
      <c r="E13" s="22" t="s">
        <v>85</v>
      </c>
      <c r="F13" s="11"/>
      <c r="G13" s="11"/>
      <c r="H13" s="11"/>
      <c r="I13" s="11"/>
    </row>
    <row r="14" spans="1:14" s="16" customFormat="1" ht="30" customHeight="1" x14ac:dyDescent="0.45">
      <c r="A14" s="51">
        <v>8</v>
      </c>
      <c r="B14" s="52" t="s">
        <v>91</v>
      </c>
      <c r="C14" s="56">
        <v>1</v>
      </c>
      <c r="D14" s="56"/>
      <c r="E14" s="34" t="s">
        <v>54</v>
      </c>
      <c r="F14" s="36"/>
      <c r="G14" s="36"/>
      <c r="H14" s="36"/>
      <c r="I14" s="36"/>
    </row>
    <row r="15" spans="1:14" x14ac:dyDescent="0.45">
      <c r="A15" s="53" t="s">
        <v>92</v>
      </c>
      <c r="B15" s="54"/>
      <c r="C15" s="17">
        <v>20</v>
      </c>
      <c r="D15" s="17">
        <f>SUM(D7:D14)</f>
        <v>950</v>
      </c>
      <c r="E15" s="55" t="s">
        <v>13</v>
      </c>
      <c r="F15" s="11"/>
      <c r="G15" s="11"/>
      <c r="H15" s="11"/>
      <c r="I15" s="11"/>
    </row>
    <row r="16" spans="1:14" x14ac:dyDescent="0.45">
      <c r="A16" s="11"/>
      <c r="B16" s="13" t="s">
        <v>14</v>
      </c>
      <c r="C16" s="17"/>
      <c r="D16" s="35">
        <f>D15/D6</f>
        <v>19</v>
      </c>
      <c r="E16" s="55" t="s">
        <v>65</v>
      </c>
      <c r="F16" s="11"/>
      <c r="G16" s="11"/>
      <c r="H16" s="11"/>
      <c r="I16" s="11"/>
    </row>
    <row r="17" spans="1:9" x14ac:dyDescent="0.45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45">
      <c r="A18" s="24" t="s">
        <v>1</v>
      </c>
      <c r="B18" s="25" t="s">
        <v>27</v>
      </c>
      <c r="C18" s="24" t="s">
        <v>28</v>
      </c>
      <c r="D18" s="24" t="s">
        <v>62</v>
      </c>
      <c r="E18" s="24" t="s">
        <v>56</v>
      </c>
      <c r="F18" s="11"/>
      <c r="G18" s="11"/>
      <c r="H18" s="11"/>
      <c r="I18" s="11"/>
    </row>
    <row r="19" spans="1:9" x14ac:dyDescent="0.45">
      <c r="A19" s="14">
        <v>1</v>
      </c>
      <c r="B19" s="12" t="s">
        <v>29</v>
      </c>
      <c r="C19" s="14" t="s">
        <v>30</v>
      </c>
      <c r="D19" s="14">
        <v>50</v>
      </c>
      <c r="E19" s="14">
        <v>1</v>
      </c>
      <c r="F19" s="11"/>
      <c r="G19" s="11"/>
      <c r="H19" s="11"/>
      <c r="I19" s="11"/>
    </row>
    <row r="20" spans="1:9" x14ac:dyDescent="0.45">
      <c r="A20" s="14">
        <v>2</v>
      </c>
      <c r="B20" s="12" t="s">
        <v>31</v>
      </c>
      <c r="C20" s="14" t="s">
        <v>33</v>
      </c>
      <c r="D20" s="14">
        <v>95</v>
      </c>
      <c r="E20" s="14">
        <v>1</v>
      </c>
      <c r="F20" s="11"/>
      <c r="G20" s="11"/>
      <c r="H20" s="11"/>
      <c r="I20" s="11"/>
    </row>
    <row r="21" spans="1:9" x14ac:dyDescent="0.45">
      <c r="A21" s="14">
        <v>3</v>
      </c>
      <c r="B21" s="12" t="s">
        <v>32</v>
      </c>
      <c r="C21" s="14" t="s">
        <v>34</v>
      </c>
      <c r="D21" s="14">
        <v>95</v>
      </c>
      <c r="E21" s="58" t="s">
        <v>66</v>
      </c>
      <c r="F21" s="11"/>
      <c r="G21" s="11"/>
      <c r="H21" s="11"/>
      <c r="I21" s="11"/>
    </row>
    <row r="22" spans="1:9" s="16" customFormat="1" ht="15" customHeight="1" x14ac:dyDescent="0.45">
      <c r="A22" s="26">
        <v>4</v>
      </c>
      <c r="B22" s="48" t="s">
        <v>67</v>
      </c>
      <c r="C22" s="26" t="s">
        <v>35</v>
      </c>
      <c r="D22" s="26">
        <v>62</v>
      </c>
      <c r="E22" s="59"/>
      <c r="F22" s="36"/>
      <c r="G22" s="36"/>
      <c r="H22" s="36"/>
      <c r="I22" s="36"/>
    </row>
    <row r="23" spans="1:9" s="16" customFormat="1" ht="30" customHeight="1" x14ac:dyDescent="0.45">
      <c r="A23" s="26">
        <v>5</v>
      </c>
      <c r="B23" s="48" t="s">
        <v>68</v>
      </c>
      <c r="C23" s="26" t="s">
        <v>34</v>
      </c>
      <c r="D23" s="27" t="s">
        <v>69</v>
      </c>
      <c r="E23" s="60"/>
      <c r="F23" s="36"/>
      <c r="G23" s="36"/>
      <c r="H23" s="36"/>
      <c r="I23" s="36"/>
    </row>
    <row r="24" spans="1:9" x14ac:dyDescent="0.45">
      <c r="A24" s="11"/>
      <c r="B24" s="11"/>
      <c r="C24" s="11"/>
      <c r="D24" s="11"/>
      <c r="E24" s="11"/>
      <c r="F24" s="11"/>
      <c r="G24" s="11"/>
      <c r="H24" s="11"/>
      <c r="I24" s="11"/>
    </row>
  </sheetData>
  <sheetProtection algorithmName="SHA-512" hashValue="r+Poq6LMGY71GdGbIP8nrzOWtTNaWX1pUOA5fZJECr9/qHfNSfEOE34Y18hmnd/IO3RleO83pjSFpJTZOc15Hw==" saltValue="O7dI8Iem0H0AwlCtX0XVZA==" spinCount="100000" sheet="1" objects="1" scenarios="1"/>
  <mergeCells count="1">
    <mergeCell ref="E21:E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A) Materials</vt:lpstr>
      <vt:lpstr>B) PCR efficiency</vt:lpstr>
      <vt:lpstr>C) Singleplex Gene E_Sarbeco</vt:lpstr>
      <vt:lpstr>D) Singleplex Gene RdRP</vt:lpstr>
      <vt:lpstr>'A) Materials'!Print_Area</vt:lpstr>
      <vt:lpstr>'B) PCR efficiency'!Print_Area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Yong</dc:creator>
  <cp:lastModifiedBy>Angela Yong</cp:lastModifiedBy>
  <cp:lastPrinted>2020-11-17T09:39:02Z</cp:lastPrinted>
  <dcterms:created xsi:type="dcterms:W3CDTF">2020-05-23T06:09:58Z</dcterms:created>
  <dcterms:modified xsi:type="dcterms:W3CDTF">2020-11-17T11:13:44Z</dcterms:modified>
</cp:coreProperties>
</file>